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25" yWindow="-300" windowWidth="11355" windowHeight="6255" tabRatio="700"/>
  </bookViews>
  <sheets>
    <sheet name="budynki" sheetId="1" r:id="rId1"/>
    <sheet name="elektronika" sheetId="1740" r:id="rId2"/>
    <sheet name="auta" sheetId="5624" r:id="rId3"/>
    <sheet name="środki trwałe" sheetId="5625" r:id="rId4"/>
    <sheet name="szkody" sheetId="1736" r:id="rId5"/>
  </sheets>
  <definedNames>
    <definedName name="_xlnm.Print_Area" localSheetId="2">auta!$A$1:$S$41</definedName>
    <definedName name="_xlnm.Print_Area" localSheetId="0">budynki!$A$1:$N$49</definedName>
    <definedName name="_xlnm.Print_Area" localSheetId="1">elektronika!$A$1:$D$154</definedName>
    <definedName name="_xlnm.Print_Area" localSheetId="4">szkody!$A$1:$D$45</definedName>
    <definedName name="_xlnm.Print_Area" localSheetId="3">'środki trwałe'!$A$1:$H$56</definedName>
  </definedNames>
  <calcPr calcId="125725"/>
</workbook>
</file>

<file path=xl/calcChain.xml><?xml version="1.0" encoding="utf-8"?>
<calcChain xmlns="http://schemas.openxmlformats.org/spreadsheetml/2006/main">
  <c r="E17" i="1"/>
  <c r="D119" i="1740"/>
  <c r="D102"/>
  <c r="D97"/>
  <c r="D90"/>
  <c r="D77"/>
  <c r="D66"/>
  <c r="D60"/>
  <c r="D55"/>
  <c r="D38"/>
  <c r="D28"/>
  <c r="E41" i="1"/>
  <c r="E31"/>
  <c r="E26"/>
  <c r="D47"/>
  <c r="E35"/>
  <c r="H11" i="5625"/>
  <c r="G11"/>
  <c r="F11"/>
  <c r="D139" i="1740"/>
  <c r="D135"/>
  <c r="D131"/>
  <c r="D127"/>
  <c r="D85"/>
  <c r="D123"/>
  <c r="D42"/>
  <c r="E21" i="1"/>
  <c r="D81" i="1740"/>
  <c r="D11" i="5625"/>
  <c r="E11"/>
  <c r="D21" i="1"/>
  <c r="E49"/>
</calcChain>
</file>

<file path=xl/sharedStrings.xml><?xml version="1.0" encoding="utf-8"?>
<sst xmlns="http://schemas.openxmlformats.org/spreadsheetml/2006/main" count="524" uniqueCount="288">
  <si>
    <t>lp.</t>
  </si>
  <si>
    <t>rok budowy</t>
  </si>
  <si>
    <t>wartość (początkowa)</t>
  </si>
  <si>
    <t>nazwa środka trwałego</t>
  </si>
  <si>
    <t>rok produkcji</t>
  </si>
  <si>
    <t>lp</t>
  </si>
  <si>
    <t>Lp.</t>
  </si>
  <si>
    <t>Marka</t>
  </si>
  <si>
    <t>Nr podw./ nadw.</t>
  </si>
  <si>
    <t>Nr silnika</t>
  </si>
  <si>
    <t>Nr rej.</t>
  </si>
  <si>
    <t>Poj.</t>
  </si>
  <si>
    <t>Rok</t>
  </si>
  <si>
    <t>Od</t>
  </si>
  <si>
    <t>Do</t>
  </si>
  <si>
    <t>lokalizacja (adres)</t>
  </si>
  <si>
    <t>Dane pojazdów</t>
  </si>
  <si>
    <t>Liczba szkód</t>
  </si>
  <si>
    <t>Suma wypłaconych odszkodowań</t>
  </si>
  <si>
    <t>Łącznie</t>
  </si>
  <si>
    <t>1.</t>
  </si>
  <si>
    <t xml:space="preserve">wartość początkowa (księgowa brutto)             </t>
  </si>
  <si>
    <t>Załącznik nr 3</t>
  </si>
  <si>
    <t>Typ, model</t>
  </si>
  <si>
    <t>Ilość miejsc / ładowność</t>
  </si>
  <si>
    <t>Rok prod.</t>
  </si>
  <si>
    <t>Rodzaj pojazdu</t>
  </si>
  <si>
    <t>Jednostka / opis szkód</t>
  </si>
  <si>
    <t>Załącznik nr 2</t>
  </si>
  <si>
    <t>Wykaz sprzętu elektronicznego stacjonarnego</t>
  </si>
  <si>
    <t>nazwa budynku / budowli</t>
  </si>
  <si>
    <t xml:space="preserve">zabezpieczenia                                       (znane zabiezpieczenia p-poż                                     i przeciw kradzieżowe)                                     </t>
  </si>
  <si>
    <t>2.</t>
  </si>
  <si>
    <t>3.</t>
  </si>
  <si>
    <t>4.</t>
  </si>
  <si>
    <t>Informacje o szkodach w ostatnich latach</t>
  </si>
  <si>
    <t xml:space="preserve">Okres ubezpieczenia AC i KR </t>
  </si>
  <si>
    <t>5.</t>
  </si>
  <si>
    <t>6.</t>
  </si>
  <si>
    <t>7.</t>
  </si>
  <si>
    <t>8.</t>
  </si>
  <si>
    <t>Wykaz sprzętu elektronicznego przenośnego</t>
  </si>
  <si>
    <t>9.</t>
  </si>
  <si>
    <t>10.</t>
  </si>
  <si>
    <t>11.</t>
  </si>
  <si>
    <t>12.</t>
  </si>
  <si>
    <t>ZABEZPIECZENIA</t>
  </si>
  <si>
    <t>Data ważności badań techniczn.</t>
  </si>
  <si>
    <t>DATA I REJESTRACJI</t>
  </si>
  <si>
    <t xml:space="preserve">1. Urząd Gminy </t>
  </si>
  <si>
    <t>Gminny Ośrodek Pomocy Społecznej</t>
  </si>
  <si>
    <t xml:space="preserve"> </t>
  </si>
  <si>
    <t>Wykaz oprogramowania</t>
  </si>
  <si>
    <t>brak</t>
  </si>
  <si>
    <t>BRAK</t>
  </si>
  <si>
    <t>Nazwa jednostki</t>
  </si>
  <si>
    <t>środki trwałe,wyposażenie</t>
  </si>
  <si>
    <t>zbiory biblioteczne</t>
  </si>
  <si>
    <t>budynki - księgowa brutto</t>
  </si>
  <si>
    <t>budynki - odtworzeniowa</t>
  </si>
  <si>
    <t>Załącznik nr 5</t>
  </si>
  <si>
    <t>Okres ubezpieczenia OC</t>
  </si>
  <si>
    <t>x</t>
  </si>
  <si>
    <r>
      <t xml:space="preserve">powierzchnia (m </t>
    </r>
    <r>
      <rPr>
        <b/>
        <sz val="10"/>
        <color indexed="9"/>
        <rFont val="Arial"/>
        <family val="2"/>
        <charset val="238"/>
      </rPr>
      <t>²</t>
    </r>
    <r>
      <rPr>
        <b/>
        <sz val="10"/>
        <color indexed="9"/>
        <rFont val="Verdana"/>
        <family val="2"/>
        <charset val="238"/>
      </rPr>
      <t>)</t>
    </r>
  </si>
  <si>
    <t>Załącznik nr 4</t>
  </si>
  <si>
    <t>Wartość</t>
  </si>
  <si>
    <t>Autosan</t>
  </si>
  <si>
    <t>Koparko-ładowarka</t>
  </si>
  <si>
    <t>Przebieg</t>
  </si>
  <si>
    <t>Sala gimnastyczna</t>
  </si>
  <si>
    <t xml:space="preserve">Zestaw komputerowy </t>
  </si>
  <si>
    <t>Urząd Gminy w Mniszkowie</t>
  </si>
  <si>
    <t>Punkt przedszkol. Mniszków</t>
  </si>
  <si>
    <t>Budynek socjal. Na stadionie</t>
  </si>
  <si>
    <t>Strażnica Mniszków</t>
  </si>
  <si>
    <t>Strażnica Błogie Szlacheckie</t>
  </si>
  <si>
    <t>Dom Lud. W Bukowcu n. P.</t>
  </si>
  <si>
    <t>Dom Lud. W Prucheńsku D.</t>
  </si>
  <si>
    <t>Budynek po GRN w  Bukowcu n. P.</t>
  </si>
  <si>
    <t>Bud. Świetlicy w Strzelcach</t>
  </si>
  <si>
    <t>Bud. świetlicy w Prucheńsku M.</t>
  </si>
  <si>
    <t>Bud. świetlicy Małe Końskie</t>
  </si>
  <si>
    <t>Strażnica w Stoku</t>
  </si>
  <si>
    <t xml:space="preserve">Liczba pracowników: 54 </t>
  </si>
  <si>
    <t>1962 modern.2010r.</t>
  </si>
  <si>
    <t>1962 modern.2011r.</t>
  </si>
  <si>
    <t>Nadbudowa 1983 r.</t>
  </si>
  <si>
    <t>Przebudowa 2010</t>
  </si>
  <si>
    <t>gaśnice proszkowe szt  5, alarm</t>
  </si>
  <si>
    <t>gaśnice</t>
  </si>
  <si>
    <t>gaśnice, alarm</t>
  </si>
  <si>
    <t xml:space="preserve">Gaśnice </t>
  </si>
  <si>
    <t>26-341 Mniszków Powstańców Wlkp. 10</t>
  </si>
  <si>
    <t>26-341 Mniszków Piotrkowska 74</t>
  </si>
  <si>
    <t>26-341 Mniszków ul.. Hubala 4</t>
  </si>
  <si>
    <t>26-341 Mniszków Błogie Szlach.44</t>
  </si>
  <si>
    <t>26-341 Mniszków Bukowiec n. Pilicą</t>
  </si>
  <si>
    <t>26-341 Mniszków Prucheńsko D.</t>
  </si>
  <si>
    <t>26-341 Mniszków Strzelce</t>
  </si>
  <si>
    <t xml:space="preserve">26-341 Mniszków Prucheńsko M. </t>
  </si>
  <si>
    <t>26-341 Mniszków Małe końskie</t>
  </si>
  <si>
    <t xml:space="preserve">26-341 Mniszków Stok </t>
  </si>
  <si>
    <t>aktualne przeglądy</t>
  </si>
  <si>
    <t>materiały konstrukcyjne:</t>
  </si>
  <si>
    <t>murowane</t>
  </si>
  <si>
    <t>drewniane</t>
  </si>
  <si>
    <t>płyty warstwowe (jeśli tak to czym są wypełnione)</t>
  </si>
  <si>
    <t>inne</t>
  </si>
  <si>
    <t>rodzaj pokrycia dachowego (papa, dachówka i inne)</t>
  </si>
  <si>
    <t>tak</t>
  </si>
  <si>
    <t>styropian</t>
  </si>
  <si>
    <t>papa</t>
  </si>
  <si>
    <t>blacha</t>
  </si>
  <si>
    <t xml:space="preserve">tak </t>
  </si>
  <si>
    <t>eternit</t>
  </si>
  <si>
    <t xml:space="preserve">nie </t>
  </si>
  <si>
    <t>Gmina Mniszków</t>
  </si>
  <si>
    <t>Kserokopiarka OLIVETTI – UG</t>
  </si>
  <si>
    <t>14.07.2007 r..</t>
  </si>
  <si>
    <t>Zestaw: komputer, monitor LCD 17”, drukarka Samsung</t>
  </si>
  <si>
    <t>31.12.2007 r.</t>
  </si>
  <si>
    <t>31.10.2008 r.</t>
  </si>
  <si>
    <t>26.11.2008 r.</t>
  </si>
  <si>
    <t>28.01,2009 r.</t>
  </si>
  <si>
    <t>28.01.2009 r.</t>
  </si>
  <si>
    <t>15.04.2009 r.</t>
  </si>
  <si>
    <t>Drukarka Samsung ML 285 ODR</t>
  </si>
  <si>
    <t>16.04.2009 r.</t>
  </si>
  <si>
    <t>05.02.2010 r.</t>
  </si>
  <si>
    <t>Komputer ADAXTHETA D530010 z monitor LCD LGW1942S-PF 1910</t>
  </si>
  <si>
    <t>19.02.2010 t..</t>
  </si>
  <si>
    <t>Komputer ALSEN PROFI 31G + monitor LCDLGW1934S</t>
  </si>
  <si>
    <t>17.07.2009 r.</t>
  </si>
  <si>
    <t>Zestawkomputerowy do USC</t>
  </si>
  <si>
    <t>30.09.2010 r.</t>
  </si>
  <si>
    <t>Serwer,10 stacji roboczych i 11 monitorów - „Wioska internetowa”</t>
  </si>
  <si>
    <t>21.08.2008 r.</t>
  </si>
  <si>
    <t>Urządzenie wielofunkcyjne „Wioska internetowa”</t>
  </si>
  <si>
    <t>Urządzenie wielofunkcyjne w świetlicy Strzelce</t>
  </si>
  <si>
    <t>31.12.2009 r.</t>
  </si>
  <si>
    <t>27.10.2011 r.</t>
  </si>
  <si>
    <t>1. Gmina Mniszków</t>
  </si>
  <si>
    <t>Komputer WORKABOUT PR03 – zestaw PSION do rozlicz. Wody</t>
  </si>
  <si>
    <t>29.04.2011 r.</t>
  </si>
  <si>
    <t>Aparat fotograficzny Nikon D5100+18-105</t>
  </si>
  <si>
    <t>Marzec 2012 r.</t>
  </si>
  <si>
    <t>Sprzęt nagłaśniający -  Dom Lud. Bukowiec n. P</t>
  </si>
  <si>
    <t>17.12.2010 r.</t>
  </si>
  <si>
    <t>Laptop 14,1 Dell Vostro 3450</t>
  </si>
  <si>
    <t>23.01.2012 r.</t>
  </si>
  <si>
    <t>Uplook Statlook</t>
  </si>
  <si>
    <t>Ewidencja ludności</t>
  </si>
  <si>
    <t>Podatki</t>
  </si>
  <si>
    <t>Środki trwałe</t>
  </si>
  <si>
    <t>Woda</t>
  </si>
  <si>
    <t>Księgowość budżetowa</t>
  </si>
  <si>
    <t>Ewidencja zakupu i sprzedaży</t>
  </si>
  <si>
    <t>Wymiar podatku od środków transportu</t>
  </si>
  <si>
    <t>BIP – strona internetowa</t>
  </si>
  <si>
    <t>Program do rozliczenia wody (PSION)</t>
  </si>
  <si>
    <t>środki obrotowe</t>
  </si>
  <si>
    <t xml:space="preserve">Jelcz </t>
  </si>
  <si>
    <t>TT 86020051</t>
  </si>
  <si>
    <t>PUC 1886</t>
  </si>
  <si>
    <t>specjalny</t>
  </si>
  <si>
    <t>6 / 600 kg</t>
  </si>
  <si>
    <t>nie</t>
  </si>
  <si>
    <t>Mercedes Benz</t>
  </si>
  <si>
    <t>L 409</t>
  </si>
  <si>
    <t>EOP 03RU</t>
  </si>
  <si>
    <t>9/4600</t>
  </si>
  <si>
    <t xml:space="preserve">Star </t>
  </si>
  <si>
    <t>00076</t>
  </si>
  <si>
    <t>EOP 50TG</t>
  </si>
  <si>
    <t>6/720</t>
  </si>
  <si>
    <t>EOP 12CY</t>
  </si>
  <si>
    <t>4/5000</t>
  </si>
  <si>
    <t>Lublin</t>
  </si>
  <si>
    <t>SUL35242710071868</t>
  </si>
  <si>
    <t>099430/01</t>
  </si>
  <si>
    <t>EOP F817</t>
  </si>
  <si>
    <t xml:space="preserve"> Lublin</t>
  </si>
  <si>
    <t>FS 3524</t>
  </si>
  <si>
    <t>SUL35242420072353</t>
  </si>
  <si>
    <t>100539/02</t>
  </si>
  <si>
    <t>EOP U512</t>
  </si>
  <si>
    <t>6/600</t>
  </si>
  <si>
    <t>SUL35242420072630</t>
  </si>
  <si>
    <t>100818/02</t>
  </si>
  <si>
    <t>EOP U511</t>
  </si>
  <si>
    <t>10.09.02002</t>
  </si>
  <si>
    <t>Scania</t>
  </si>
  <si>
    <t>P400 CB 4x4 EHZ</t>
  </si>
  <si>
    <t>YS2P4X40002052986</t>
  </si>
  <si>
    <t>EOP 84WW</t>
  </si>
  <si>
    <t>Specjalny ratowniczo-gaśniczy</t>
  </si>
  <si>
    <t>immobiliser</t>
  </si>
  <si>
    <t>6</t>
  </si>
  <si>
    <t>YS2P4X40002053198</t>
  </si>
  <si>
    <t>EOP 85WW</t>
  </si>
  <si>
    <t xml:space="preserve">Specjalny atowniczo-gaśniczy </t>
  </si>
  <si>
    <t xml:space="preserve">6 </t>
  </si>
  <si>
    <t>H9-21</t>
  </si>
  <si>
    <t>SUASW3AAPYS02164</t>
  </si>
  <si>
    <t>OP F519</t>
  </si>
  <si>
    <t>autobus</t>
  </si>
  <si>
    <t>6540/12500</t>
  </si>
  <si>
    <t>52</t>
  </si>
  <si>
    <t>Białoruś T049</t>
  </si>
  <si>
    <t>LFL 9236</t>
  </si>
  <si>
    <t>Wolnobieżny 18/02</t>
  </si>
  <si>
    <t>1</t>
  </si>
  <si>
    <t>Liczba pracowników: 9</t>
  </si>
  <si>
    <t>2. Gminny Ośrodek Pomocy Społecznej</t>
  </si>
  <si>
    <t>Zestaw komp. HP DX7400 PDC2200/2GB/250G/DVDR/VB/X PP/0FF/NOD/5x100TX</t>
  </si>
  <si>
    <t>UPS Mustek 1000 VA USB</t>
  </si>
  <si>
    <t>Monitor LCD 17"HP L1710</t>
  </si>
  <si>
    <t>Drukarko-kopiarka Canon IR-2180</t>
  </si>
  <si>
    <t>Panasonic KX-FP 207 Termotransfer</t>
  </si>
  <si>
    <t xml:space="preserve">Komputer Lenovo ThinkCentre E71 G630 1x 4GB </t>
  </si>
  <si>
    <t>Monitor LCD 19" (4:3) Fujitsu-Siemens E19-6</t>
  </si>
  <si>
    <t>Oprogramowanie finansowo-księgowe</t>
  </si>
  <si>
    <t xml:space="preserve"> Gminny Ośrodek Pomocy Społecznej</t>
  </si>
  <si>
    <t>2.   Gminny Ośrodek Pomocy Społecznej</t>
  </si>
  <si>
    <t>Szkoła Podstawowa im. Płk. W. Kucharskiego "WICHRA" w Błogiem Rządowym</t>
  </si>
  <si>
    <t>Liczba pracowników: 20</t>
  </si>
  <si>
    <t>Budynek szkoły</t>
  </si>
  <si>
    <t>gaśnice proszkowe - 4 szt, alarm</t>
  </si>
  <si>
    <t>gaśnica proszkowa - 1 szt.</t>
  </si>
  <si>
    <t>Błogie Rządowe 39</t>
  </si>
  <si>
    <t xml:space="preserve">    nie </t>
  </si>
  <si>
    <t>3. Szkoła Podstawowa im. Płk. W. Kucharskiego "WICHRA" w Błogiem Rządowym</t>
  </si>
  <si>
    <t>SP w Błogiem Rządowym / Po przejściu lipcowej nawałnicy zerwanie pokrycia dachowego (papa) i części obróbek blacharskich.</t>
  </si>
  <si>
    <t>Szkoła Podstawowa w Bukowcu nad Pilicą</t>
  </si>
  <si>
    <t>Liczba pracowników: 17</t>
  </si>
  <si>
    <t>gaśnice, hydrant</t>
  </si>
  <si>
    <t>Bukowiec nad Pilicą 34</t>
  </si>
  <si>
    <t>4. Szkoła Podstawowa w Bukowcu nad Pilicą</t>
  </si>
  <si>
    <t>Drukarka "Samsung"</t>
  </si>
  <si>
    <t>Monitor LGL192WS - 11 SZT.</t>
  </si>
  <si>
    <t>Projektor "Epson"</t>
  </si>
  <si>
    <t>Skaner - HP</t>
  </si>
  <si>
    <t>Serwer Adax</t>
  </si>
  <si>
    <t>Komputer Adax Delta - 9 szt.</t>
  </si>
  <si>
    <t>Komputer Adax Delta - 1 szt.</t>
  </si>
  <si>
    <t>TelewizorLCD</t>
  </si>
  <si>
    <t>Rzutnik Quantrum 2523 T</t>
  </si>
  <si>
    <t>Drukarka Epson Stylus SX435W</t>
  </si>
  <si>
    <t>Notebook z torbą</t>
  </si>
  <si>
    <t>Aparat fotograficzny "Panasonic"</t>
  </si>
  <si>
    <t>Szkoła Podstawowa w Bukowcu nad Pilicą / Zalanie przez ulewy pomieszczeń szkolnych tj. 4 klas i korytarza.  Spalenie modemu, komputerów w wyniku przepięcia.</t>
  </si>
  <si>
    <t>Szkoła Podstawowa im. Marii Konopnickiej w Stoku</t>
  </si>
  <si>
    <t>gaśnice proszkowe- 5szt., alarm</t>
  </si>
  <si>
    <t>Stok40, 26-341 Mniszków</t>
  </si>
  <si>
    <t>Telewizor LCD 40 Samsung</t>
  </si>
  <si>
    <t>Komputer FSC Esprimo</t>
  </si>
  <si>
    <t>Aparat cyfrowy Sony</t>
  </si>
  <si>
    <t>Kamera mikroskopowa PLUS</t>
  </si>
  <si>
    <t>Mikroskop do badań z podświetleniem</t>
  </si>
  <si>
    <t>Rzutnik foliogramów walizkowy Sava ELS</t>
  </si>
  <si>
    <t>5. Szkoła Podstawowa im. Marii Konopnickiej w Stoku</t>
  </si>
  <si>
    <t>Szkoła Podstawowa im. Marii Konopnickiej w Stoku / zerwanie częściowe papy  z dachu budynku szkoły</t>
  </si>
  <si>
    <t>Gimnazjum Publiczne w Mniszkowie</t>
  </si>
  <si>
    <t>Liczba pracowników: 23</t>
  </si>
  <si>
    <t xml:space="preserve"> budynek szkolny</t>
  </si>
  <si>
    <t>sala gimnastyczna</t>
  </si>
  <si>
    <t>garaż</t>
  </si>
  <si>
    <t>gaśnice proszkowe – 4 szt.hydrant 1 szt. alarm kraty w oknach</t>
  </si>
  <si>
    <t>gaśnica proszkowa – 1 szt. kraty w oknach</t>
  </si>
  <si>
    <t>alarm</t>
  </si>
  <si>
    <t>1004</t>
  </si>
  <si>
    <t>ul.Piotrkowska 72, 26-341 Mniszków</t>
  </si>
  <si>
    <t>Komputery 9 szt.</t>
  </si>
  <si>
    <t>komputery 10szt.</t>
  </si>
  <si>
    <t>Monitory 10 szt.</t>
  </si>
  <si>
    <t>6. Gimnazjum Publiczne w Mniszkowie</t>
  </si>
  <si>
    <t>Projektor multimedialny</t>
  </si>
  <si>
    <t>komputery przenośny</t>
  </si>
  <si>
    <t>01.01.2013 01.01.2014 01.01.2015</t>
  </si>
  <si>
    <t>31.12.2013 31.12.2014 31.12.2015</t>
  </si>
  <si>
    <t>Sposób obliczenia wartości odtworzeniowej = budynki administracyjne, budynki szkolne, hale sportowe - 4 690,00 zł/m2, budynki mieszkalne - 3 750,00 zł /m2, świetlice, remizy OSP - 2 820,00 zł/m2, budynki gospodarcze - 1880,00 zł/m1</t>
  </si>
  <si>
    <t>Gminna Biblioteka Publiczna w Mniszkowie</t>
  </si>
  <si>
    <t>Plac zabaw w Błogiem Rządowym</t>
  </si>
  <si>
    <t>Plac zabaw w Mniszkowie</t>
  </si>
  <si>
    <t>Plac zabaw w Stoku</t>
  </si>
  <si>
    <t>08.07.2013 08.07.2014 08.07.2015</t>
  </si>
  <si>
    <t>07.07.2014 07.07.2015 07.07.2016</t>
  </si>
  <si>
    <t xml:space="preserve">wartość odtworzeniowa </t>
  </si>
</sst>
</file>

<file path=xl/styles.xml><?xml version="1.0" encoding="utf-8"?>
<styleSheet xmlns="http://schemas.openxmlformats.org/spreadsheetml/2006/main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8" formatCode="_-* #,##0.00&quot; zł&quot;_-;\-* #,##0.00&quot; zł&quot;_-;_-* \-??&quot; zł&quot;_-;_-@_-"/>
    <numFmt numFmtId="169" formatCode="d/mm/yyyy"/>
  </numFmts>
  <fonts count="32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9"/>
      <color indexed="9"/>
      <name val="Verdana"/>
      <family val="2"/>
      <charset val="238"/>
    </font>
    <font>
      <b/>
      <sz val="10"/>
      <color indexed="9"/>
      <name val="Arial"/>
      <family val="2"/>
      <charset val="238"/>
    </font>
    <font>
      <b/>
      <sz val="9"/>
      <name val="Verdana"/>
      <family val="2"/>
      <charset val="238"/>
    </font>
    <font>
      <sz val="10"/>
      <color indexed="10"/>
      <name val="Verdana"/>
      <family val="2"/>
      <charset val="238"/>
    </font>
    <font>
      <b/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0"/>
      <color indexed="9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0"/>
      <name val="Arial CE"/>
      <charset val="238"/>
    </font>
    <font>
      <b/>
      <u/>
      <sz val="10"/>
      <color theme="0"/>
      <name val="Verdana"/>
      <family val="2"/>
      <charset val="238"/>
    </font>
    <font>
      <sz val="10"/>
      <color theme="0"/>
      <name val="Verdana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6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4" fontId="3" fillId="0" borderId="0" xfId="0" applyNumberFormat="1" applyFont="1"/>
    <xf numFmtId="164" fontId="3" fillId="0" borderId="0" xfId="0" applyNumberFormat="1" applyFont="1"/>
    <xf numFmtId="0" fontId="6" fillId="0" borderId="1" xfId="0" applyFont="1" applyFill="1" applyBorder="1" applyAlignment="1">
      <alignment horizontal="center"/>
    </xf>
    <xf numFmtId="0" fontId="16" fillId="0" borderId="0" xfId="0" applyFont="1"/>
    <xf numFmtId="0" fontId="12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165" fontId="14" fillId="0" borderId="0" xfId="0" applyNumberFormat="1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0" fillId="0" borderId="0" xfId="0" applyNumberFormat="1"/>
    <xf numFmtId="164" fontId="15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44" fontId="26" fillId="4" borderId="1" xfId="0" applyNumberFormat="1" applyFont="1" applyFill="1" applyBorder="1" applyAlignment="1">
      <alignment horizontal="center" vertical="center" wrapText="1"/>
    </xf>
    <xf numFmtId="44" fontId="26" fillId="4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/>
    <xf numFmtId="44" fontId="26" fillId="4" borderId="1" xfId="0" applyNumberFormat="1" applyFont="1" applyFill="1" applyBorder="1" applyAlignment="1">
      <alignment vertical="center"/>
    </xf>
    <xf numFmtId="0" fontId="7" fillId="0" borderId="0" xfId="0" applyFont="1"/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5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165" fontId="14" fillId="3" borderId="1" xfId="0" applyNumberFormat="1" applyFont="1" applyFill="1" applyBorder="1" applyAlignment="1">
      <alignment horizontal="right" vertical="center" wrapText="1"/>
    </xf>
    <xf numFmtId="164" fontId="14" fillId="3" borderId="2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165" fontId="14" fillId="5" borderId="1" xfId="0" applyNumberFormat="1" applyFont="1" applyFill="1" applyBorder="1" applyAlignment="1">
      <alignment horizontal="right" vertical="center" wrapText="1"/>
    </xf>
    <xf numFmtId="164" fontId="26" fillId="5" borderId="1" xfId="0" applyNumberFormat="1" applyFont="1" applyFill="1" applyBorder="1" applyAlignment="1">
      <alignment horizontal="right" vertical="center" wrapText="1"/>
    </xf>
    <xf numFmtId="164" fontId="14" fillId="3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/>
    </xf>
    <xf numFmtId="4" fontId="1" fillId="0" borderId="13" xfId="0" applyNumberFormat="1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164" fontId="26" fillId="3" borderId="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164" fontId="26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14" fillId="6" borderId="0" xfId="0" applyFont="1" applyFill="1" applyBorder="1" applyAlignment="1">
      <alignment horizontal="center" vertical="center" wrapText="1"/>
    </xf>
    <xf numFmtId="164" fontId="1" fillId="6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6" fillId="4" borderId="1" xfId="0" applyFont="1" applyFill="1" applyBorder="1" applyAlignment="1">
      <alignment horizontal="left"/>
    </xf>
    <xf numFmtId="44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44" fontId="0" fillId="0" borderId="15" xfId="0" applyNumberFormat="1" applyFont="1" applyFill="1" applyBorder="1" applyAlignment="1">
      <alignment horizontal="right" vertical="center" wrapText="1"/>
    </xf>
    <xf numFmtId="44" fontId="3" fillId="2" borderId="0" xfId="0" applyNumberFormat="1" applyFont="1" applyFill="1" applyAlignment="1">
      <alignment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27" fillId="0" borderId="1" xfId="0" applyNumberFormat="1" applyFont="1" applyFill="1" applyBorder="1" applyAlignment="1">
      <alignment horizontal="center" vertical="center" wrapText="1"/>
    </xf>
    <xf numFmtId="44" fontId="27" fillId="0" borderId="1" xfId="0" applyNumberFormat="1" applyFont="1" applyBorder="1" applyAlignment="1">
      <alignment vertical="center"/>
    </xf>
    <xf numFmtId="44" fontId="27" fillId="5" borderId="1" xfId="0" applyNumberFormat="1" applyFont="1" applyFill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0" fillId="0" borderId="3" xfId="0" applyNumberFormat="1" applyFont="1" applyFill="1" applyBorder="1" applyAlignment="1">
      <alignment vertical="center" wrapText="1"/>
    </xf>
    <xf numFmtId="44" fontId="0" fillId="0" borderId="15" xfId="0" applyNumberFormat="1" applyFont="1" applyFill="1" applyBorder="1" applyAlignment="1">
      <alignment vertical="center" wrapText="1"/>
    </xf>
    <xf numFmtId="0" fontId="24" fillId="0" borderId="15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Font="1" applyBorder="1"/>
    <xf numFmtId="0" fontId="0" fillId="0" borderId="15" xfId="0" applyFont="1" applyBorder="1"/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68" fontId="0" fillId="0" borderId="15" xfId="0" applyNumberFormat="1" applyBorder="1" applyAlignment="1">
      <alignment wrapText="1"/>
    </xf>
    <xf numFmtId="168" fontId="0" fillId="0" borderId="16" xfId="0" applyNumberFormat="1" applyBorder="1"/>
    <xf numFmtId="168" fontId="0" fillId="0" borderId="15" xfId="0" applyNumberFormat="1" applyBorder="1"/>
    <xf numFmtId="0" fontId="1" fillId="0" borderId="0" xfId="0" applyFont="1" applyFill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0" fillId="0" borderId="20" xfId="0" applyFont="1" applyBorder="1"/>
    <xf numFmtId="0" fontId="0" fillId="0" borderId="19" xfId="0" applyFont="1" applyBorder="1"/>
    <xf numFmtId="0" fontId="1" fillId="0" borderId="15" xfId="0" applyFont="1" applyBorder="1" applyAlignment="1">
      <alignment horizontal="center" wrapText="1"/>
    </xf>
    <xf numFmtId="2" fontId="0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2" fontId="0" fillId="0" borderId="3" xfId="0" applyNumberFormat="1" applyFill="1" applyBorder="1" applyAlignment="1">
      <alignment vertical="center" wrapText="1"/>
    </xf>
    <xf numFmtId="2" fontId="0" fillId="0" borderId="15" xfId="0" applyNumberFormat="1" applyFill="1" applyBorder="1" applyAlignment="1">
      <alignment vertical="center" wrapText="1"/>
    </xf>
    <xf numFmtId="44" fontId="0" fillId="0" borderId="3" xfId="0" applyNumberFormat="1" applyFill="1" applyBorder="1" applyAlignment="1">
      <alignment vertical="center" wrapText="1"/>
    </xf>
    <xf numFmtId="0" fontId="23" fillId="0" borderId="1" xfId="0" applyFont="1" applyBorder="1"/>
    <xf numFmtId="0" fontId="23" fillId="0" borderId="2" xfId="0" applyFont="1" applyBorder="1"/>
    <xf numFmtId="0" fontId="25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1" xfId="0" applyBorder="1"/>
    <xf numFmtId="0" fontId="1" fillId="0" borderId="1" xfId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/>
    <xf numFmtId="0" fontId="24" fillId="0" borderId="2" xfId="0" applyFont="1" applyBorder="1"/>
    <xf numFmtId="0" fontId="1" fillId="0" borderId="8" xfId="0" applyFont="1" applyBorder="1"/>
    <xf numFmtId="0" fontId="15" fillId="0" borderId="22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168" fontId="0" fillId="0" borderId="15" xfId="0" applyNumberFormat="1" applyFont="1" applyBorder="1"/>
    <xf numFmtId="168" fontId="0" fillId="0" borderId="16" xfId="0" applyNumberFormat="1" applyFont="1" applyBorder="1"/>
    <xf numFmtId="49" fontId="1" fillId="0" borderId="15" xfId="0" applyNumberFormat="1" applyFont="1" applyBorder="1" applyAlignment="1">
      <alignment horizontal="right"/>
    </xf>
    <xf numFmtId="44" fontId="1" fillId="6" borderId="1" xfId="0" applyNumberFormat="1" applyFont="1" applyFill="1" applyBorder="1" applyAlignment="1">
      <alignment horizontal="right"/>
    </xf>
    <xf numFmtId="44" fontId="1" fillId="0" borderId="1" xfId="0" applyNumberFormat="1" applyFont="1" applyFill="1" applyBorder="1" applyAlignment="1">
      <alignment horizontal="right" vertical="center"/>
    </xf>
    <xf numFmtId="44" fontId="1" fillId="0" borderId="13" xfId="0" applyNumberFormat="1" applyFont="1" applyFill="1" applyBorder="1" applyAlignment="1">
      <alignment horizontal="right" vertical="center"/>
    </xf>
    <xf numFmtId="44" fontId="1" fillId="0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Fill="1" applyBorder="1"/>
    <xf numFmtId="44" fontId="1" fillId="0" borderId="13" xfId="0" applyNumberFormat="1" applyFont="1" applyFill="1" applyBorder="1" applyAlignment="1">
      <alignment horizontal="right"/>
    </xf>
    <xf numFmtId="44" fontId="1" fillId="0" borderId="13" xfId="0" applyNumberFormat="1" applyFont="1" applyFill="1" applyBorder="1" applyAlignment="1">
      <alignment horizontal="right" vertical="center" wrapText="1"/>
    </xf>
    <xf numFmtId="44" fontId="15" fillId="0" borderId="22" xfId="0" applyNumberFormat="1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horizontal="center" vertical="center"/>
    </xf>
    <xf numFmtId="44" fontId="30" fillId="5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164" fontId="12" fillId="3" borderId="24" xfId="0" applyNumberFormat="1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168" fontId="0" fillId="0" borderId="15" xfId="0" applyNumberFormat="1" applyFont="1" applyBorder="1" applyAlignment="1">
      <alignment horizontal="center" vertical="center"/>
    </xf>
    <xf numFmtId="168" fontId="1" fillId="0" borderId="16" xfId="0" applyNumberFormat="1" applyFont="1" applyBorder="1"/>
    <xf numFmtId="44" fontId="1" fillId="0" borderId="2" xfId="0" applyNumberFormat="1" applyFont="1" applyBorder="1"/>
    <xf numFmtId="164" fontId="2" fillId="0" borderId="27" xfId="0" applyNumberFormat="1" applyFont="1" applyFill="1" applyBorder="1" applyAlignment="1">
      <alignment horizontal="right"/>
    </xf>
    <xf numFmtId="0" fontId="14" fillId="3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3" fillId="0" borderId="0" xfId="0" applyFont="1" applyFill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6" fillId="0" borderId="1" xfId="0" applyFont="1" applyFill="1" applyBorder="1"/>
    <xf numFmtId="0" fontId="14" fillId="5" borderId="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9" fillId="5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29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/>
    </xf>
    <xf numFmtId="0" fontId="3" fillId="0" borderId="0" xfId="0" applyFont="1" applyAlignment="1">
      <alignment vertical="center" textRotation="180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</cellXfs>
  <cellStyles count="2">
    <cellStyle name="Normalny" xfId="0" builtinId="0"/>
    <cellStyle name="Normalny_budynki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P58"/>
  <sheetViews>
    <sheetView tabSelected="1" topLeftCell="A4" zoomScaleNormal="100" zoomScaleSheetLayoutView="85" workbookViewId="0">
      <selection activeCell="E17" sqref="E17"/>
    </sheetView>
  </sheetViews>
  <sheetFormatPr defaultRowHeight="12.75"/>
  <cols>
    <col min="1" max="1" width="5.140625" style="48" customWidth="1"/>
    <col min="2" max="2" width="28.28515625" style="19" customWidth="1"/>
    <col min="3" max="3" width="13.42578125" style="16" customWidth="1"/>
    <col min="4" max="4" width="20.5703125" style="20" customWidth="1"/>
    <col min="5" max="5" width="24" style="20" customWidth="1"/>
    <col min="6" max="6" width="26.140625" style="19" customWidth="1"/>
    <col min="7" max="7" width="21.85546875" style="16" customWidth="1"/>
    <col min="8" max="8" width="31.7109375" style="19" customWidth="1"/>
    <col min="9" max="13" width="14.28515625" style="19" customWidth="1"/>
    <col min="14" max="14" width="14.42578125" style="43" customWidth="1"/>
    <col min="15" max="15" width="16.85546875" style="9" bestFit="1" customWidth="1"/>
    <col min="16" max="16" width="15.7109375" style="9" bestFit="1" customWidth="1"/>
    <col min="17" max="18" width="16.85546875" style="9" bestFit="1" customWidth="1"/>
    <col min="19" max="16384" width="9.140625" style="9"/>
  </cols>
  <sheetData>
    <row r="1" spans="1:15" ht="39.75" customHeight="1">
      <c r="A1" s="266" t="s">
        <v>280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5" ht="21.75" customHeight="1">
      <c r="A2" s="49"/>
      <c r="B2" s="49"/>
      <c r="C2" s="49"/>
      <c r="D2" s="49"/>
      <c r="E2" s="49"/>
      <c r="F2" s="49"/>
      <c r="G2" s="49"/>
      <c r="H2" s="49"/>
      <c r="I2" s="49"/>
      <c r="J2" s="271" t="s">
        <v>103</v>
      </c>
      <c r="K2" s="272"/>
      <c r="L2" s="272"/>
      <c r="M2" s="273"/>
    </row>
    <row r="3" spans="1:15" ht="76.5">
      <c r="A3" s="34" t="s">
        <v>0</v>
      </c>
      <c r="B3" s="34" t="s">
        <v>30</v>
      </c>
      <c r="C3" s="34" t="s">
        <v>1</v>
      </c>
      <c r="D3" s="35" t="s">
        <v>21</v>
      </c>
      <c r="E3" s="35" t="s">
        <v>287</v>
      </c>
      <c r="F3" s="34" t="s">
        <v>31</v>
      </c>
      <c r="G3" s="34" t="s">
        <v>63</v>
      </c>
      <c r="H3" s="34" t="s">
        <v>15</v>
      </c>
      <c r="I3" s="34" t="s">
        <v>102</v>
      </c>
      <c r="J3" s="34" t="s">
        <v>104</v>
      </c>
      <c r="K3" s="34" t="s">
        <v>105</v>
      </c>
      <c r="L3" s="34" t="s">
        <v>106</v>
      </c>
      <c r="M3" s="34" t="s">
        <v>107</v>
      </c>
      <c r="N3" s="34" t="s">
        <v>108</v>
      </c>
    </row>
    <row r="4" spans="1:15" ht="21" customHeight="1">
      <c r="A4" s="47" t="s">
        <v>20</v>
      </c>
      <c r="B4" s="269" t="s">
        <v>116</v>
      </c>
      <c r="C4" s="269"/>
      <c r="D4" s="269"/>
      <c r="E4" s="269"/>
      <c r="F4" s="269"/>
      <c r="G4" s="32"/>
      <c r="H4" s="76" t="s">
        <v>83</v>
      </c>
      <c r="I4" s="262"/>
      <c r="J4" s="263"/>
      <c r="K4" s="263"/>
      <c r="L4" s="263"/>
      <c r="M4" s="263"/>
      <c r="N4" s="264"/>
    </row>
    <row r="5" spans="1:15" ht="30.75" customHeight="1">
      <c r="A5" s="120" t="s">
        <v>20</v>
      </c>
      <c r="B5" s="174" t="s">
        <v>71</v>
      </c>
      <c r="C5" s="181">
        <v>1979</v>
      </c>
      <c r="D5" s="184"/>
      <c r="E5" s="228">
        <v>929351.64</v>
      </c>
      <c r="F5" s="180" t="s">
        <v>88</v>
      </c>
      <c r="G5" s="176">
        <v>283.08</v>
      </c>
      <c r="H5" s="188" t="s">
        <v>92</v>
      </c>
      <c r="I5" s="176" t="s">
        <v>109</v>
      </c>
      <c r="J5" s="183" t="s">
        <v>109</v>
      </c>
      <c r="K5" s="197" t="s">
        <v>115</v>
      </c>
      <c r="L5" s="192" t="s">
        <v>110</v>
      </c>
      <c r="M5" s="183"/>
      <c r="N5" s="193" t="s">
        <v>111</v>
      </c>
    </row>
    <row r="6" spans="1:15" ht="41.25" customHeight="1">
      <c r="A6" s="120" t="s">
        <v>32</v>
      </c>
      <c r="B6" s="175" t="s">
        <v>72</v>
      </c>
      <c r="C6" s="182" t="s">
        <v>84</v>
      </c>
      <c r="D6" s="185">
        <v>358580.92</v>
      </c>
      <c r="E6" s="228"/>
      <c r="F6" s="177" t="s">
        <v>89</v>
      </c>
      <c r="G6" s="177">
        <v>95.09</v>
      </c>
      <c r="H6" s="189" t="s">
        <v>93</v>
      </c>
      <c r="I6" s="177" t="s">
        <v>109</v>
      </c>
      <c r="J6" s="182" t="s">
        <v>109</v>
      </c>
      <c r="K6" s="197" t="s">
        <v>115</v>
      </c>
      <c r="L6" s="194" t="s">
        <v>110</v>
      </c>
      <c r="M6" s="182"/>
      <c r="N6" s="195" t="s">
        <v>112</v>
      </c>
    </row>
    <row r="7" spans="1:15" ht="21.75" customHeight="1">
      <c r="A7" s="120" t="s">
        <v>33</v>
      </c>
      <c r="B7" s="174" t="s">
        <v>73</v>
      </c>
      <c r="C7" s="183">
        <v>2001</v>
      </c>
      <c r="D7" s="186">
        <v>74286.55</v>
      </c>
      <c r="E7" s="228"/>
      <c r="F7" s="178" t="s">
        <v>90</v>
      </c>
      <c r="G7" s="178">
        <v>106.6</v>
      </c>
      <c r="H7" s="190" t="s">
        <v>93</v>
      </c>
      <c r="I7" s="178"/>
      <c r="J7" s="182" t="s">
        <v>109</v>
      </c>
      <c r="K7" s="197" t="s">
        <v>115</v>
      </c>
      <c r="L7" s="197" t="s">
        <v>115</v>
      </c>
      <c r="M7" s="183"/>
      <c r="N7" s="196" t="s">
        <v>112</v>
      </c>
    </row>
    <row r="8" spans="1:15" ht="30.75" customHeight="1">
      <c r="A8" s="120" t="s">
        <v>34</v>
      </c>
      <c r="B8" s="174" t="s">
        <v>74</v>
      </c>
      <c r="C8" s="183" t="s">
        <v>85</v>
      </c>
      <c r="D8" s="186">
        <v>330119.42</v>
      </c>
      <c r="E8" s="229"/>
      <c r="F8" s="178" t="s">
        <v>89</v>
      </c>
      <c r="G8" s="178">
        <v>459.8</v>
      </c>
      <c r="H8" s="190" t="s">
        <v>94</v>
      </c>
      <c r="I8" s="178" t="s">
        <v>109</v>
      </c>
      <c r="J8" s="182" t="s">
        <v>113</v>
      </c>
      <c r="K8" s="197" t="s">
        <v>115</v>
      </c>
      <c r="L8" s="194" t="s">
        <v>110</v>
      </c>
      <c r="M8" s="183"/>
      <c r="N8" s="196" t="s">
        <v>112</v>
      </c>
    </row>
    <row r="9" spans="1:15" ht="30.75" customHeight="1">
      <c r="A9" s="120" t="s">
        <v>37</v>
      </c>
      <c r="B9" s="174" t="s">
        <v>75</v>
      </c>
      <c r="C9" s="183" t="s">
        <v>86</v>
      </c>
      <c r="D9" s="186">
        <v>27178.65</v>
      </c>
      <c r="E9" s="229"/>
      <c r="F9" s="178" t="s">
        <v>91</v>
      </c>
      <c r="G9" s="178"/>
      <c r="H9" s="190" t="s">
        <v>95</v>
      </c>
      <c r="I9" s="178"/>
      <c r="J9" s="182" t="s">
        <v>109</v>
      </c>
      <c r="K9" s="197" t="s">
        <v>115</v>
      </c>
      <c r="L9" s="197" t="s">
        <v>115</v>
      </c>
      <c r="M9" s="183"/>
      <c r="N9" s="196" t="s">
        <v>114</v>
      </c>
      <c r="O9" s="33"/>
    </row>
    <row r="10" spans="1:15" ht="30.75" customHeight="1">
      <c r="A10" s="120" t="s">
        <v>38</v>
      </c>
      <c r="B10" s="174" t="s">
        <v>76</v>
      </c>
      <c r="C10" s="183" t="s">
        <v>87</v>
      </c>
      <c r="D10" s="186">
        <v>373354.1</v>
      </c>
      <c r="E10" s="230"/>
      <c r="F10" s="178" t="s">
        <v>90</v>
      </c>
      <c r="G10" s="178">
        <v>342.4</v>
      </c>
      <c r="H10" s="190" t="s">
        <v>96</v>
      </c>
      <c r="I10" s="178" t="s">
        <v>109</v>
      </c>
      <c r="J10" s="182" t="s">
        <v>109</v>
      </c>
      <c r="K10" s="197" t="s">
        <v>115</v>
      </c>
      <c r="L10" s="194" t="s">
        <v>110</v>
      </c>
      <c r="M10" s="183"/>
      <c r="N10" s="196" t="s">
        <v>112</v>
      </c>
    </row>
    <row r="11" spans="1:15" ht="21.75" customHeight="1">
      <c r="A11" s="120" t="s">
        <v>39</v>
      </c>
      <c r="B11" s="174" t="s">
        <v>77</v>
      </c>
      <c r="C11" s="183">
        <v>2011</v>
      </c>
      <c r="D11" s="186">
        <v>551307.84</v>
      </c>
      <c r="E11" s="231"/>
      <c r="F11" s="178" t="s">
        <v>90</v>
      </c>
      <c r="G11" s="178">
        <v>187.24</v>
      </c>
      <c r="H11" s="190" t="s">
        <v>97</v>
      </c>
      <c r="I11" s="178" t="s">
        <v>109</v>
      </c>
      <c r="J11" s="182" t="s">
        <v>109</v>
      </c>
      <c r="K11" s="197" t="s">
        <v>115</v>
      </c>
      <c r="L11" s="194" t="s">
        <v>110</v>
      </c>
      <c r="M11" s="183"/>
      <c r="N11" s="196" t="s">
        <v>112</v>
      </c>
    </row>
    <row r="12" spans="1:15" ht="33" customHeight="1">
      <c r="A12" s="120" t="s">
        <v>40</v>
      </c>
      <c r="B12" s="174" t="s">
        <v>78</v>
      </c>
      <c r="C12" s="183">
        <v>1932</v>
      </c>
      <c r="D12" s="186">
        <v>17425.79</v>
      </c>
      <c r="E12" s="232"/>
      <c r="F12" s="178" t="s">
        <v>90</v>
      </c>
      <c r="G12" s="178">
        <v>374.4</v>
      </c>
      <c r="H12" s="190" t="s">
        <v>96</v>
      </c>
      <c r="I12" s="178"/>
      <c r="J12" s="182" t="s">
        <v>109</v>
      </c>
      <c r="K12" s="197" t="s">
        <v>115</v>
      </c>
      <c r="L12" s="197" t="s">
        <v>115</v>
      </c>
      <c r="M12" s="183"/>
      <c r="N12" s="196" t="s">
        <v>112</v>
      </c>
    </row>
    <row r="13" spans="1:15" ht="21.75" customHeight="1">
      <c r="A13" s="120" t="s">
        <v>42</v>
      </c>
      <c r="B13" s="174" t="s">
        <v>79</v>
      </c>
      <c r="C13" s="183">
        <v>1914</v>
      </c>
      <c r="D13" s="186"/>
      <c r="E13" s="233">
        <v>50000</v>
      </c>
      <c r="F13" s="122"/>
      <c r="G13" s="178">
        <v>365.33</v>
      </c>
      <c r="H13" s="190" t="s">
        <v>98</v>
      </c>
      <c r="I13" s="178"/>
      <c r="J13" s="182" t="s">
        <v>109</v>
      </c>
      <c r="K13" s="197" t="s">
        <v>115</v>
      </c>
      <c r="L13" s="197" t="s">
        <v>115</v>
      </c>
      <c r="M13" s="183"/>
      <c r="N13" s="196" t="s">
        <v>112</v>
      </c>
    </row>
    <row r="14" spans="1:15" ht="21.75" customHeight="1">
      <c r="A14" s="120" t="s">
        <v>43</v>
      </c>
      <c r="B14" s="174" t="s">
        <v>80</v>
      </c>
      <c r="C14" s="183">
        <v>1917</v>
      </c>
      <c r="D14" s="186"/>
      <c r="E14" s="231">
        <v>50000</v>
      </c>
      <c r="F14" s="149"/>
      <c r="G14" s="178">
        <v>365.2</v>
      </c>
      <c r="H14" s="190" t="s">
        <v>99</v>
      </c>
      <c r="I14" s="178"/>
      <c r="J14" s="182" t="s">
        <v>109</v>
      </c>
      <c r="K14" s="197" t="s">
        <v>115</v>
      </c>
      <c r="L14" s="197" t="s">
        <v>115</v>
      </c>
      <c r="M14" s="183"/>
      <c r="N14" s="196" t="s">
        <v>114</v>
      </c>
    </row>
    <row r="15" spans="1:15" ht="21.75" customHeight="1">
      <c r="A15" s="120" t="s">
        <v>44</v>
      </c>
      <c r="B15" s="174" t="s">
        <v>81</v>
      </c>
      <c r="C15" s="183">
        <v>1958</v>
      </c>
      <c r="D15" s="186"/>
      <c r="E15" s="234">
        <v>50000</v>
      </c>
      <c r="F15" s="150"/>
      <c r="G15" s="178">
        <v>413.6</v>
      </c>
      <c r="H15" s="190" t="s">
        <v>100</v>
      </c>
      <c r="I15" s="178"/>
      <c r="J15" s="182" t="s">
        <v>109</v>
      </c>
      <c r="K15" s="197" t="s">
        <v>115</v>
      </c>
      <c r="L15" s="197" t="s">
        <v>115</v>
      </c>
      <c r="M15" s="183"/>
      <c r="N15" s="196" t="s">
        <v>114</v>
      </c>
    </row>
    <row r="16" spans="1:15" ht="21.75" customHeight="1">
      <c r="A16" s="120" t="s">
        <v>45</v>
      </c>
      <c r="B16" s="174" t="s">
        <v>82</v>
      </c>
      <c r="C16" s="183">
        <v>1983</v>
      </c>
      <c r="D16" s="186">
        <v>66576.98</v>
      </c>
      <c r="E16" s="234"/>
      <c r="F16" s="151"/>
      <c r="G16" s="178">
        <v>303</v>
      </c>
      <c r="H16" s="190" t="s">
        <v>101</v>
      </c>
      <c r="I16" s="178"/>
      <c r="J16" s="182" t="s">
        <v>109</v>
      </c>
      <c r="K16" s="197" t="s">
        <v>115</v>
      </c>
      <c r="L16" s="197" t="s">
        <v>115</v>
      </c>
      <c r="M16" s="183"/>
      <c r="N16" s="196" t="s">
        <v>114</v>
      </c>
    </row>
    <row r="17" spans="1:16" ht="13.5" customHeight="1">
      <c r="A17" s="123"/>
      <c r="B17" s="270" t="s">
        <v>19</v>
      </c>
      <c r="C17" s="270"/>
      <c r="D17" s="124"/>
      <c r="E17" s="146">
        <f>SUM(E5,D6:D12,E13:E15,D16)</f>
        <v>2878181.8899999997</v>
      </c>
      <c r="F17" s="125"/>
      <c r="G17" s="126"/>
      <c r="H17" s="127"/>
      <c r="I17" s="127"/>
      <c r="J17" s="127"/>
      <c r="K17" s="127"/>
      <c r="L17" s="127"/>
      <c r="M17" s="127"/>
      <c r="N17" s="127"/>
    </row>
    <row r="18" spans="1:16" ht="13.5" customHeight="1">
      <c r="A18" s="128"/>
      <c r="B18" s="42"/>
      <c r="C18" s="42"/>
      <c r="D18" s="107"/>
      <c r="E18" s="129"/>
      <c r="F18" s="130"/>
      <c r="G18" s="131"/>
      <c r="H18" s="132"/>
      <c r="I18" s="132"/>
      <c r="J18" s="132"/>
      <c r="K18" s="132"/>
      <c r="L18" s="132"/>
      <c r="M18" s="132"/>
      <c r="N18" s="121"/>
    </row>
    <row r="19" spans="1:16" ht="13.5" customHeight="1">
      <c r="A19" s="133" t="s">
        <v>32</v>
      </c>
      <c r="B19" s="265" t="s">
        <v>50</v>
      </c>
      <c r="C19" s="265"/>
      <c r="D19" s="265"/>
      <c r="E19" s="265"/>
      <c r="F19" s="265"/>
      <c r="G19" s="134"/>
      <c r="H19" s="135" t="s">
        <v>212</v>
      </c>
      <c r="I19" s="135"/>
      <c r="J19" s="135"/>
      <c r="K19" s="135"/>
      <c r="L19" s="135"/>
      <c r="M19" s="135"/>
      <c r="N19" s="121"/>
    </row>
    <row r="20" spans="1:16" ht="15" customHeight="1">
      <c r="A20" s="45" t="s">
        <v>20</v>
      </c>
      <c r="B20" s="53" t="s">
        <v>53</v>
      </c>
      <c r="C20" s="45"/>
      <c r="D20" s="52"/>
      <c r="E20" s="143"/>
      <c r="F20" s="54"/>
      <c r="G20" s="78"/>
      <c r="H20" s="77"/>
      <c r="I20" s="187"/>
      <c r="J20" s="187"/>
      <c r="K20" s="187"/>
      <c r="L20" s="187"/>
      <c r="M20" s="187"/>
      <c r="N20" s="136"/>
      <c r="O20" s="30"/>
    </row>
    <row r="21" spans="1:16" ht="15" customHeight="1">
      <c r="A21" s="123"/>
      <c r="B21" s="270" t="s">
        <v>19</v>
      </c>
      <c r="C21" s="270"/>
      <c r="D21" s="124">
        <f>SUM(D20:D20)</f>
        <v>0</v>
      </c>
      <c r="E21" s="124">
        <f>SUM(E20)</f>
        <v>0</v>
      </c>
      <c r="F21" s="125"/>
      <c r="G21" s="137"/>
      <c r="H21" s="127"/>
      <c r="I21" s="127"/>
      <c r="J21" s="127"/>
      <c r="K21" s="127"/>
      <c r="L21" s="127"/>
      <c r="M21" s="127"/>
      <c r="N21" s="127"/>
      <c r="P21" s="31"/>
    </row>
    <row r="22" spans="1:16">
      <c r="A22" s="128"/>
      <c r="B22" s="42"/>
      <c r="C22" s="42"/>
      <c r="D22" s="107"/>
      <c r="E22" s="107"/>
      <c r="F22" s="130"/>
      <c r="G22" s="131"/>
      <c r="H22" s="132"/>
      <c r="I22" s="132"/>
      <c r="J22" s="132"/>
      <c r="K22" s="132"/>
      <c r="L22" s="132"/>
      <c r="M22" s="132"/>
      <c r="N22" s="121"/>
    </row>
    <row r="23" spans="1:16">
      <c r="A23" s="133" t="s">
        <v>33</v>
      </c>
      <c r="B23" s="265" t="s">
        <v>224</v>
      </c>
      <c r="C23" s="265"/>
      <c r="D23" s="265"/>
      <c r="E23" s="265"/>
      <c r="F23" s="265"/>
      <c r="G23" s="134"/>
      <c r="H23" s="135" t="s">
        <v>225</v>
      </c>
      <c r="I23" s="135"/>
      <c r="J23" s="135"/>
      <c r="K23" s="135"/>
      <c r="L23" s="135"/>
      <c r="M23" s="135"/>
      <c r="N23" s="121"/>
      <c r="O23" s="31"/>
    </row>
    <row r="24" spans="1:16" ht="24">
      <c r="A24" s="70">
        <v>1</v>
      </c>
      <c r="B24" s="203" t="s">
        <v>226</v>
      </c>
      <c r="C24" s="207">
        <v>1959</v>
      </c>
      <c r="D24" s="156"/>
      <c r="E24" s="148">
        <v>2410969.54</v>
      </c>
      <c r="F24" s="205" t="s">
        <v>227</v>
      </c>
      <c r="G24" s="207">
        <v>734.38</v>
      </c>
      <c r="H24" s="157" t="s">
        <v>229</v>
      </c>
      <c r="I24" s="157" t="s">
        <v>109</v>
      </c>
      <c r="J24" s="209" t="s">
        <v>109</v>
      </c>
      <c r="K24" s="209" t="s">
        <v>115</v>
      </c>
      <c r="L24" s="210" t="s">
        <v>230</v>
      </c>
      <c r="M24" s="209"/>
      <c r="N24" s="211" t="s">
        <v>111</v>
      </c>
    </row>
    <row r="25" spans="1:16">
      <c r="A25" s="70">
        <v>2</v>
      </c>
      <c r="B25" s="204" t="s">
        <v>69</v>
      </c>
      <c r="C25" s="208">
        <v>2002</v>
      </c>
      <c r="D25" s="259">
        <v>393748.51</v>
      </c>
      <c r="E25" s="255"/>
      <c r="F25" s="206" t="s">
        <v>228</v>
      </c>
      <c r="G25" s="208">
        <v>340.9</v>
      </c>
      <c r="H25" s="158" t="s">
        <v>229</v>
      </c>
      <c r="I25" s="158" t="s">
        <v>109</v>
      </c>
      <c r="J25" s="212" t="s">
        <v>113</v>
      </c>
      <c r="K25" s="212" t="s">
        <v>115</v>
      </c>
      <c r="L25" s="213" t="s">
        <v>230</v>
      </c>
      <c r="M25" s="212"/>
      <c r="N25" s="214" t="s">
        <v>112</v>
      </c>
    </row>
    <row r="26" spans="1:16" ht="15.75" customHeight="1">
      <c r="A26" s="138"/>
      <c r="B26" s="261" t="s">
        <v>19</v>
      </c>
      <c r="C26" s="261"/>
      <c r="D26" s="95"/>
      <c r="E26" s="95">
        <f>SUM(E24,D25)</f>
        <v>2804718.05</v>
      </c>
      <c r="F26" s="139"/>
      <c r="G26" s="140"/>
      <c r="H26" s="141"/>
      <c r="I26" s="141"/>
      <c r="J26" s="141"/>
      <c r="K26" s="141"/>
      <c r="L26" s="141"/>
      <c r="M26" s="141"/>
      <c r="N26" s="141"/>
    </row>
    <row r="27" spans="1:16" ht="25.5" customHeight="1">
      <c r="A27" s="128"/>
      <c r="B27" s="42"/>
      <c r="C27" s="42"/>
      <c r="D27" s="107"/>
      <c r="E27" s="107"/>
      <c r="F27" s="130"/>
      <c r="G27" s="131"/>
      <c r="H27" s="142"/>
      <c r="I27" s="142"/>
      <c r="J27" s="142"/>
      <c r="K27" s="142"/>
      <c r="L27" s="142"/>
      <c r="M27" s="142"/>
      <c r="N27" s="121"/>
    </row>
    <row r="28" spans="1:16">
      <c r="A28" s="133" t="s">
        <v>34</v>
      </c>
      <c r="B28" s="265" t="s">
        <v>233</v>
      </c>
      <c r="C28" s="265"/>
      <c r="D28" s="265"/>
      <c r="E28" s="265"/>
      <c r="F28" s="265"/>
      <c r="G28" s="134"/>
      <c r="H28" s="135" t="s">
        <v>234</v>
      </c>
      <c r="I28" s="135"/>
      <c r="J28" s="135"/>
      <c r="K28" s="135"/>
      <c r="L28" s="135"/>
      <c r="M28" s="135"/>
      <c r="N28" s="121"/>
    </row>
    <row r="29" spans="1:16">
      <c r="A29" s="215">
        <v>1</v>
      </c>
      <c r="B29" s="217" t="s">
        <v>226</v>
      </c>
      <c r="C29" s="157">
        <v>1958</v>
      </c>
      <c r="D29" s="156"/>
      <c r="E29" s="216">
        <v>2342256.35</v>
      </c>
      <c r="F29" s="157" t="s">
        <v>90</v>
      </c>
      <c r="G29" s="157">
        <v>713.45</v>
      </c>
      <c r="H29" s="157" t="s">
        <v>236</v>
      </c>
      <c r="I29" s="157" t="s">
        <v>109</v>
      </c>
      <c r="J29" s="209" t="s">
        <v>109</v>
      </c>
      <c r="K29" s="209" t="s">
        <v>115</v>
      </c>
      <c r="L29" s="210" t="s">
        <v>230</v>
      </c>
      <c r="M29" s="209"/>
      <c r="N29" s="211" t="s">
        <v>114</v>
      </c>
    </row>
    <row r="30" spans="1:16">
      <c r="A30" s="215">
        <v>2</v>
      </c>
      <c r="B30" s="218" t="s">
        <v>69</v>
      </c>
      <c r="C30" s="158">
        <v>2001</v>
      </c>
      <c r="D30" s="259">
        <v>406543.65</v>
      </c>
      <c r="E30" s="256"/>
      <c r="F30" s="158" t="s">
        <v>235</v>
      </c>
      <c r="G30" s="158">
        <v>276.10000000000002</v>
      </c>
      <c r="H30" s="158" t="s">
        <v>236</v>
      </c>
      <c r="I30" s="158" t="s">
        <v>109</v>
      </c>
      <c r="J30" s="212" t="s">
        <v>109</v>
      </c>
      <c r="K30" s="212" t="s">
        <v>115</v>
      </c>
      <c r="L30" s="213" t="s">
        <v>230</v>
      </c>
      <c r="M30" s="212"/>
      <c r="N30" s="214" t="s">
        <v>112</v>
      </c>
    </row>
    <row r="31" spans="1:16">
      <c r="A31" s="138"/>
      <c r="B31" s="261" t="s">
        <v>19</v>
      </c>
      <c r="C31" s="261"/>
      <c r="D31" s="144"/>
      <c r="E31" s="95">
        <f>SUM(E29,D30)</f>
        <v>2748800</v>
      </c>
      <c r="F31" s="139"/>
      <c r="G31" s="140"/>
      <c r="H31" s="141"/>
      <c r="I31" s="141"/>
      <c r="J31" s="141"/>
      <c r="K31" s="141"/>
      <c r="L31" s="141"/>
      <c r="M31" s="141"/>
      <c r="N31" s="141"/>
    </row>
    <row r="32" spans="1:16">
      <c r="A32" s="128"/>
      <c r="B32" s="42"/>
      <c r="C32" s="42"/>
      <c r="D32" s="107"/>
      <c r="E32" s="107"/>
      <c r="F32" s="130"/>
      <c r="G32" s="131"/>
      <c r="H32" s="142"/>
      <c r="I32" s="142"/>
      <c r="J32" s="142"/>
      <c r="K32" s="142"/>
      <c r="L32" s="142"/>
      <c r="M32" s="142"/>
      <c r="N32" s="121"/>
    </row>
    <row r="33" spans="1:15">
      <c r="A33" s="133" t="s">
        <v>37</v>
      </c>
      <c r="B33" s="265" t="s">
        <v>251</v>
      </c>
      <c r="C33" s="265"/>
      <c r="D33" s="265"/>
      <c r="E33" s="265"/>
      <c r="F33" s="265"/>
      <c r="G33" s="134"/>
      <c r="H33" s="135" t="s">
        <v>225</v>
      </c>
      <c r="I33" s="135"/>
      <c r="J33" s="135"/>
      <c r="K33" s="135"/>
      <c r="L33" s="135"/>
      <c r="M33" s="135"/>
      <c r="N33" s="121"/>
    </row>
    <row r="34" spans="1:15" ht="25.5">
      <c r="A34" s="215">
        <v>1</v>
      </c>
      <c r="B34" s="217" t="s">
        <v>226</v>
      </c>
      <c r="C34" s="157">
        <v>1966</v>
      </c>
      <c r="D34" s="156"/>
      <c r="E34" s="216">
        <v>2609459.7200000002</v>
      </c>
      <c r="F34" s="191" t="s">
        <v>252</v>
      </c>
      <c r="G34" s="157">
        <v>794.84</v>
      </c>
      <c r="H34" s="157" t="s">
        <v>253</v>
      </c>
      <c r="I34" s="157" t="s">
        <v>109</v>
      </c>
      <c r="J34" s="209" t="s">
        <v>109</v>
      </c>
      <c r="K34" s="209" t="s">
        <v>115</v>
      </c>
      <c r="L34" s="210" t="s">
        <v>230</v>
      </c>
      <c r="M34" s="209"/>
      <c r="N34" s="219" t="s">
        <v>111</v>
      </c>
    </row>
    <row r="35" spans="1:15">
      <c r="A35" s="138"/>
      <c r="B35" s="261" t="s">
        <v>19</v>
      </c>
      <c r="C35" s="261"/>
      <c r="D35" s="144"/>
      <c r="E35" s="95">
        <f>SUM(E34)</f>
        <v>2609459.7200000002</v>
      </c>
      <c r="F35" s="139"/>
      <c r="G35" s="140"/>
      <c r="H35" s="141"/>
      <c r="I35" s="141"/>
      <c r="J35" s="141"/>
      <c r="K35" s="141"/>
      <c r="L35" s="141"/>
      <c r="M35" s="141"/>
      <c r="N35" s="141"/>
    </row>
    <row r="36" spans="1:15" ht="12.75" customHeight="1">
      <c r="D36" s="9"/>
      <c r="E36" s="9"/>
      <c r="O36" s="31"/>
    </row>
    <row r="37" spans="1:15">
      <c r="A37" s="133" t="s">
        <v>38</v>
      </c>
      <c r="B37" s="265" t="s">
        <v>262</v>
      </c>
      <c r="C37" s="265"/>
      <c r="D37" s="265"/>
      <c r="E37" s="265"/>
      <c r="F37" s="265"/>
      <c r="G37" s="134"/>
      <c r="H37" s="135" t="s">
        <v>263</v>
      </c>
      <c r="I37" s="135"/>
      <c r="J37" s="135"/>
      <c r="K37" s="135"/>
      <c r="L37" s="135"/>
      <c r="M37" s="135"/>
      <c r="N37" s="121"/>
    </row>
    <row r="38" spans="1:15" ht="38.25">
      <c r="A38" s="215">
        <v>1</v>
      </c>
      <c r="B38" s="223" t="s">
        <v>264</v>
      </c>
      <c r="C38" s="178">
        <v>1987</v>
      </c>
      <c r="D38" s="225"/>
      <c r="E38" s="216">
        <v>3296132</v>
      </c>
      <c r="F38" s="180" t="s">
        <v>267</v>
      </c>
      <c r="G38" s="227" t="s">
        <v>270</v>
      </c>
      <c r="H38" s="180" t="s">
        <v>271</v>
      </c>
      <c r="I38" s="178" t="s">
        <v>109</v>
      </c>
      <c r="J38" s="183" t="s">
        <v>113</v>
      </c>
      <c r="K38" s="183" t="s">
        <v>166</v>
      </c>
      <c r="L38" s="183" t="s">
        <v>166</v>
      </c>
      <c r="M38" s="183"/>
      <c r="N38" s="196" t="s">
        <v>111</v>
      </c>
    </row>
    <row r="39" spans="1:15" ht="25.5">
      <c r="A39" s="221"/>
      <c r="B39" s="224" t="s">
        <v>265</v>
      </c>
      <c r="C39" s="177">
        <v>1995</v>
      </c>
      <c r="D39" s="258">
        <v>89966.66</v>
      </c>
      <c r="E39" s="222"/>
      <c r="F39" s="179" t="s">
        <v>268</v>
      </c>
      <c r="G39" s="177">
        <v>421</v>
      </c>
      <c r="H39" s="179" t="s">
        <v>271</v>
      </c>
      <c r="I39" s="177" t="s">
        <v>109</v>
      </c>
      <c r="J39" s="182" t="s">
        <v>113</v>
      </c>
      <c r="K39" s="182" t="s">
        <v>166</v>
      </c>
      <c r="L39" s="182" t="s">
        <v>166</v>
      </c>
      <c r="M39" s="182"/>
      <c r="N39" s="195" t="s">
        <v>114</v>
      </c>
    </row>
    <row r="40" spans="1:15" ht="25.5">
      <c r="A40" s="221"/>
      <c r="B40" s="223" t="s">
        <v>266</v>
      </c>
      <c r="C40" s="178">
        <v>1987</v>
      </c>
      <c r="D40" s="257">
        <v>7021.49</v>
      </c>
      <c r="E40" s="222"/>
      <c r="F40" s="180" t="s">
        <v>269</v>
      </c>
      <c r="G40" s="178">
        <v>117</v>
      </c>
      <c r="H40" s="180" t="s">
        <v>271</v>
      </c>
      <c r="I40" s="178"/>
      <c r="J40" s="182" t="s">
        <v>113</v>
      </c>
      <c r="K40" s="182" t="s">
        <v>166</v>
      </c>
      <c r="L40" s="182" t="s">
        <v>166</v>
      </c>
      <c r="M40" s="183"/>
      <c r="N40" s="196" t="s">
        <v>114</v>
      </c>
    </row>
    <row r="41" spans="1:15">
      <c r="A41" s="138"/>
      <c r="B41" s="261" t="s">
        <v>19</v>
      </c>
      <c r="C41" s="261"/>
      <c r="D41" s="144"/>
      <c r="E41" s="95">
        <f>SUM(E38,D39:D40)</f>
        <v>3393120.1500000004</v>
      </c>
      <c r="F41" s="139"/>
      <c r="G41" s="140"/>
      <c r="H41" s="141"/>
      <c r="I41" s="141"/>
      <c r="J41" s="141"/>
      <c r="K41" s="141"/>
      <c r="L41" s="141"/>
      <c r="M41" s="141"/>
      <c r="N41" s="141"/>
    </row>
    <row r="42" spans="1:15">
      <c r="B42" s="63"/>
      <c r="D42" s="64"/>
      <c r="O42" s="31"/>
    </row>
    <row r="43" spans="1:15">
      <c r="A43" s="133" t="s">
        <v>39</v>
      </c>
      <c r="B43" s="265" t="s">
        <v>281</v>
      </c>
      <c r="C43" s="265"/>
      <c r="D43" s="265"/>
      <c r="E43" s="265"/>
      <c r="F43" s="265"/>
      <c r="G43" s="134"/>
      <c r="H43" s="135"/>
      <c r="I43" s="135"/>
      <c r="J43" s="135"/>
      <c r="K43" s="135"/>
      <c r="L43" s="135"/>
      <c r="M43" s="135"/>
      <c r="N43" s="121"/>
    </row>
    <row r="44" spans="1:15" ht="25.5">
      <c r="A44" s="215">
        <v>1</v>
      </c>
      <c r="B44" s="237" t="s">
        <v>282</v>
      </c>
      <c r="C44" s="178">
        <v>2012</v>
      </c>
      <c r="D44" s="225">
        <v>27430.85</v>
      </c>
      <c r="E44" s="216"/>
      <c r="F44" s="180"/>
      <c r="G44" s="227"/>
      <c r="H44" s="180"/>
      <c r="I44" s="178"/>
      <c r="J44" s="183"/>
      <c r="K44" s="183"/>
      <c r="L44" s="183"/>
      <c r="M44" s="183"/>
      <c r="N44" s="196"/>
    </row>
    <row r="45" spans="1:15">
      <c r="A45" s="215">
        <v>2</v>
      </c>
      <c r="B45" s="238" t="s">
        <v>283</v>
      </c>
      <c r="C45" s="177">
        <v>2012</v>
      </c>
      <c r="D45" s="226">
        <v>34650.449999999997</v>
      </c>
      <c r="E45" s="222"/>
      <c r="F45" s="179"/>
      <c r="G45" s="177"/>
      <c r="H45" s="179"/>
      <c r="I45" s="177"/>
      <c r="J45" s="182"/>
      <c r="K45" s="182"/>
      <c r="L45" s="182"/>
      <c r="M45" s="182"/>
      <c r="N45" s="195"/>
    </row>
    <row r="46" spans="1:15">
      <c r="A46" s="215">
        <v>3</v>
      </c>
      <c r="B46" s="237" t="s">
        <v>284</v>
      </c>
      <c r="C46" s="178">
        <v>2012</v>
      </c>
      <c r="D46" s="225">
        <v>28346.7</v>
      </c>
      <c r="E46" s="222"/>
      <c r="F46" s="180"/>
      <c r="G46" s="178"/>
      <c r="H46" s="180"/>
      <c r="I46" s="178"/>
      <c r="J46" s="182"/>
      <c r="K46" s="182"/>
      <c r="L46" s="182"/>
      <c r="M46" s="183"/>
      <c r="N46" s="196"/>
    </row>
    <row r="47" spans="1:15">
      <c r="A47" s="138"/>
      <c r="B47" s="261" t="s">
        <v>19</v>
      </c>
      <c r="C47" s="261"/>
      <c r="D47" s="144">
        <f>SUM(D44:D46)</f>
        <v>90428</v>
      </c>
      <c r="E47" s="95"/>
      <c r="F47" s="139"/>
      <c r="G47" s="140"/>
      <c r="H47" s="141"/>
      <c r="I47" s="141"/>
      <c r="J47" s="141"/>
      <c r="K47" s="141"/>
      <c r="L47" s="141"/>
      <c r="M47" s="141"/>
      <c r="N47" s="141"/>
    </row>
    <row r="48" spans="1:15" ht="13.5" thickBot="1"/>
    <row r="49" spans="2:5" ht="24.75" customHeight="1" thickBot="1">
      <c r="B49" s="267" t="s">
        <v>19</v>
      </c>
      <c r="C49" s="268"/>
      <c r="D49" s="64"/>
      <c r="E49" s="260">
        <f>E17+E26+E31+E35+E41+D47</f>
        <v>14524707.810000001</v>
      </c>
    </row>
    <row r="58" spans="2:5" ht="12.75" customHeight="1"/>
  </sheetData>
  <mergeCells count="18">
    <mergeCell ref="A1:M1"/>
    <mergeCell ref="B49:C49"/>
    <mergeCell ref="B4:F4"/>
    <mergeCell ref="B21:C21"/>
    <mergeCell ref="B17:C17"/>
    <mergeCell ref="B19:F19"/>
    <mergeCell ref="B26:C26"/>
    <mergeCell ref="B23:F23"/>
    <mergeCell ref="J2:M2"/>
    <mergeCell ref="B43:F43"/>
    <mergeCell ref="B47:C47"/>
    <mergeCell ref="I4:N4"/>
    <mergeCell ref="B33:F33"/>
    <mergeCell ref="B35:C35"/>
    <mergeCell ref="B37:F37"/>
    <mergeCell ref="B41:C41"/>
    <mergeCell ref="B28:F28"/>
    <mergeCell ref="B31:C31"/>
  </mergeCells>
  <phoneticPr fontId="0" type="noConversion"/>
  <printOptions horizontalCentered="1"/>
  <pageMargins left="0.23622047244094491" right="0.59055118110236227" top="0.73" bottom="0.19685039370078741" header="0.47" footer="0.19"/>
  <pageSetup paperSize="9" scale="52" orientation="landscape" r:id="rId1"/>
  <headerFooter alignWithMargins="0">
    <oddHeader>&amp;R&amp;"Arial,Pogrubiony"&amp;12&amp;UZałącznik nr 1
&amp;"Arial,Pogrubiona kursywa"&amp;UWykaz budynków i budowli</oddHeader>
  </headerFooter>
  <rowBreaks count="1" manualBreakCount="1">
    <brk id="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H139"/>
  <sheetViews>
    <sheetView zoomScaleNormal="100" zoomScaleSheetLayoutView="100" workbookViewId="0">
      <selection activeCell="D175" sqref="D175"/>
    </sheetView>
  </sheetViews>
  <sheetFormatPr defaultRowHeight="12.75"/>
  <cols>
    <col min="1" max="1" width="7.7109375" style="16" customWidth="1"/>
    <col min="2" max="2" width="48.5703125" style="17" customWidth="1"/>
    <col min="3" max="3" width="17.140625" style="16" customWidth="1"/>
    <col min="4" max="4" width="28.28515625" style="29" customWidth="1"/>
    <col min="5" max="5" width="9.140625" style="9"/>
    <col min="6" max="6" width="11.42578125" style="9" bestFit="1" customWidth="1"/>
    <col min="7" max="8" width="9.140625" style="9"/>
    <col min="9" max="9" width="13.85546875" style="9" bestFit="1" customWidth="1"/>
    <col min="10" max="16384" width="9.140625" style="9"/>
  </cols>
  <sheetData>
    <row r="1" spans="1:4">
      <c r="A1" s="46"/>
      <c r="D1" s="28" t="s">
        <v>28</v>
      </c>
    </row>
    <row r="2" spans="1:4">
      <c r="A2" s="46"/>
      <c r="D2" s="28" t="s">
        <v>29</v>
      </c>
    </row>
    <row r="3" spans="1:4">
      <c r="A3" s="46"/>
      <c r="D3" s="28"/>
    </row>
    <row r="4" spans="1:4">
      <c r="A4" s="92" t="s">
        <v>5</v>
      </c>
      <c r="B4" s="93" t="s">
        <v>3</v>
      </c>
      <c r="C4" s="92" t="s">
        <v>4</v>
      </c>
      <c r="D4" s="94" t="s">
        <v>2</v>
      </c>
    </row>
    <row r="5" spans="1:4">
      <c r="A5" s="298" t="s">
        <v>141</v>
      </c>
      <c r="B5" s="298"/>
      <c r="C5" s="298"/>
      <c r="D5" s="298"/>
    </row>
    <row r="6" spans="1:4" s="44" customFormat="1">
      <c r="A6" s="159">
        <v>1</v>
      </c>
      <c r="B6" s="161" t="s">
        <v>117</v>
      </c>
      <c r="C6" s="161" t="s">
        <v>118</v>
      </c>
      <c r="D6" s="172">
        <v>12285.4</v>
      </c>
    </row>
    <row r="7" spans="1:4" s="44" customFormat="1">
      <c r="A7" s="162">
        <v>2</v>
      </c>
      <c r="B7" s="164" t="s">
        <v>119</v>
      </c>
      <c r="C7" s="164" t="s">
        <v>120</v>
      </c>
      <c r="D7" s="173">
        <v>3696.6</v>
      </c>
    </row>
    <row r="8" spans="1:4" s="44" customFormat="1">
      <c r="A8" s="162">
        <v>3</v>
      </c>
      <c r="B8" s="164" t="s">
        <v>70</v>
      </c>
      <c r="C8" s="164" t="s">
        <v>121</v>
      </c>
      <c r="D8" s="173">
        <v>2700</v>
      </c>
    </row>
    <row r="9" spans="1:4" s="44" customFormat="1">
      <c r="A9" s="162">
        <v>4</v>
      </c>
      <c r="B9" s="164" t="s">
        <v>70</v>
      </c>
      <c r="C9" s="164" t="s">
        <v>122</v>
      </c>
      <c r="D9" s="173">
        <v>2700</v>
      </c>
    </row>
    <row r="10" spans="1:4" s="44" customFormat="1">
      <c r="A10" s="162">
        <v>5</v>
      </c>
      <c r="B10" s="164" t="s">
        <v>70</v>
      </c>
      <c r="C10" s="164" t="s">
        <v>121</v>
      </c>
      <c r="D10" s="173">
        <v>2700</v>
      </c>
    </row>
    <row r="11" spans="1:4" s="44" customFormat="1">
      <c r="A11" s="162">
        <v>6</v>
      </c>
      <c r="B11" s="164" t="s">
        <v>70</v>
      </c>
      <c r="C11" s="164" t="s">
        <v>121</v>
      </c>
      <c r="D11" s="173">
        <v>2700</v>
      </c>
    </row>
    <row r="12" spans="1:4" s="44" customFormat="1">
      <c r="A12" s="162">
        <v>7</v>
      </c>
      <c r="B12" s="164" t="s">
        <v>70</v>
      </c>
      <c r="C12" s="164" t="s">
        <v>123</v>
      </c>
      <c r="D12" s="173">
        <v>1892.5</v>
      </c>
    </row>
    <row r="13" spans="1:4" s="44" customFormat="1">
      <c r="A13" s="162">
        <v>8</v>
      </c>
      <c r="B13" s="164" t="s">
        <v>70</v>
      </c>
      <c r="C13" s="164" t="s">
        <v>124</v>
      </c>
      <c r="D13" s="173">
        <v>1892.5</v>
      </c>
    </row>
    <row r="14" spans="1:4" s="44" customFormat="1">
      <c r="A14" s="162">
        <v>9</v>
      </c>
      <c r="B14" s="164" t="s">
        <v>70</v>
      </c>
      <c r="C14" s="164" t="s">
        <v>125</v>
      </c>
      <c r="D14" s="173">
        <v>2580</v>
      </c>
    </row>
    <row r="15" spans="1:4" s="44" customFormat="1">
      <c r="A15" s="162">
        <v>10</v>
      </c>
      <c r="B15" s="164" t="s">
        <v>70</v>
      </c>
      <c r="C15" s="164" t="s">
        <v>125</v>
      </c>
      <c r="D15" s="173">
        <v>2580</v>
      </c>
    </row>
    <row r="16" spans="1:4" s="44" customFormat="1">
      <c r="A16" s="162">
        <v>11</v>
      </c>
      <c r="B16" s="164" t="s">
        <v>126</v>
      </c>
      <c r="C16" s="164" t="s">
        <v>127</v>
      </c>
      <c r="D16" s="165">
        <v>768</v>
      </c>
    </row>
    <row r="17" spans="1:4" s="44" customFormat="1">
      <c r="A17" s="162">
        <v>12</v>
      </c>
      <c r="B17" s="164" t="s">
        <v>70</v>
      </c>
      <c r="C17" s="164" t="s">
        <v>128</v>
      </c>
      <c r="D17" s="173">
        <v>1268</v>
      </c>
    </row>
    <row r="18" spans="1:4" s="44" customFormat="1">
      <c r="A18" s="162">
        <v>13</v>
      </c>
      <c r="B18" s="164" t="s">
        <v>70</v>
      </c>
      <c r="C18" s="164" t="s">
        <v>128</v>
      </c>
      <c r="D18" s="173">
        <v>1268</v>
      </c>
    </row>
    <row r="19" spans="1:4" s="44" customFormat="1" ht="25.5">
      <c r="A19" s="162">
        <v>14</v>
      </c>
      <c r="B19" s="164" t="s">
        <v>129</v>
      </c>
      <c r="C19" s="164" t="s">
        <v>130</v>
      </c>
      <c r="D19" s="173">
        <v>2544</v>
      </c>
    </row>
    <row r="20" spans="1:4" s="44" customFormat="1" ht="25.5">
      <c r="A20" s="162">
        <v>15</v>
      </c>
      <c r="B20" s="164" t="s">
        <v>131</v>
      </c>
      <c r="C20" s="164" t="s">
        <v>132</v>
      </c>
      <c r="D20" s="173">
        <v>2190</v>
      </c>
    </row>
    <row r="21" spans="1:4" s="44" customFormat="1" ht="25.5">
      <c r="A21" s="162">
        <v>16</v>
      </c>
      <c r="B21" s="164" t="s">
        <v>131</v>
      </c>
      <c r="C21" s="164" t="s">
        <v>132</v>
      </c>
      <c r="D21" s="173">
        <v>2190</v>
      </c>
    </row>
    <row r="22" spans="1:4" s="44" customFormat="1" ht="25.5">
      <c r="A22" s="162">
        <v>17</v>
      </c>
      <c r="B22" s="164" t="s">
        <v>131</v>
      </c>
      <c r="C22" s="164" t="s">
        <v>132</v>
      </c>
      <c r="D22" s="173">
        <v>2190</v>
      </c>
    </row>
    <row r="23" spans="1:4" s="44" customFormat="1">
      <c r="A23" s="162">
        <v>18</v>
      </c>
      <c r="B23" s="164" t="s">
        <v>133</v>
      </c>
      <c r="C23" s="164" t="s">
        <v>134</v>
      </c>
      <c r="D23" s="173">
        <v>3610</v>
      </c>
    </row>
    <row r="24" spans="1:4" s="44" customFormat="1" ht="25.5">
      <c r="A24" s="162">
        <v>19</v>
      </c>
      <c r="B24" s="164" t="s">
        <v>135</v>
      </c>
      <c r="C24" s="164" t="s">
        <v>136</v>
      </c>
      <c r="D24" s="173">
        <v>38500</v>
      </c>
    </row>
    <row r="25" spans="1:4" s="44" customFormat="1">
      <c r="A25" s="162">
        <v>20</v>
      </c>
      <c r="B25" s="164" t="s">
        <v>137</v>
      </c>
      <c r="C25" s="164" t="s">
        <v>136</v>
      </c>
      <c r="D25" s="173">
        <v>3500</v>
      </c>
    </row>
    <row r="26" spans="1:4" s="44" customFormat="1">
      <c r="A26" s="162">
        <v>21</v>
      </c>
      <c r="B26" s="164" t="s">
        <v>138</v>
      </c>
      <c r="C26" s="164" t="s">
        <v>139</v>
      </c>
      <c r="D26" s="173">
        <v>3647.8</v>
      </c>
    </row>
    <row r="27" spans="1:4" s="44" customFormat="1">
      <c r="A27" s="162">
        <v>22</v>
      </c>
      <c r="B27" s="164" t="s">
        <v>70</v>
      </c>
      <c r="C27" s="164" t="s">
        <v>140</v>
      </c>
      <c r="D27" s="173">
        <v>2376.56</v>
      </c>
    </row>
    <row r="28" spans="1:4">
      <c r="A28" s="261" t="s">
        <v>19</v>
      </c>
      <c r="B28" s="261"/>
      <c r="C28" s="261"/>
      <c r="D28" s="95">
        <f>SUM(D6:D27)</f>
        <v>99779.36</v>
      </c>
    </row>
    <row r="29" spans="1:4">
      <c r="A29" s="27"/>
      <c r="B29" s="27"/>
      <c r="C29" s="27"/>
      <c r="D29" s="39"/>
    </row>
    <row r="30" spans="1:4">
      <c r="A30" s="299" t="s">
        <v>213</v>
      </c>
      <c r="B30" s="299"/>
      <c r="C30" s="299"/>
      <c r="D30" s="299"/>
    </row>
    <row r="31" spans="1:4" s="44" customFormat="1" ht="38.25">
      <c r="A31" s="159">
        <v>1</v>
      </c>
      <c r="B31" s="160" t="s">
        <v>214</v>
      </c>
      <c r="C31" s="161">
        <v>2008</v>
      </c>
      <c r="D31" s="200">
        <v>2530</v>
      </c>
    </row>
    <row r="32" spans="1:4" s="44" customFormat="1">
      <c r="A32" s="162">
        <v>2</v>
      </c>
      <c r="B32" s="163" t="s">
        <v>215</v>
      </c>
      <c r="C32" s="164">
        <v>2008</v>
      </c>
      <c r="D32" s="198">
        <v>450</v>
      </c>
    </row>
    <row r="33" spans="1:4" s="44" customFormat="1">
      <c r="A33" s="162">
        <v>3</v>
      </c>
      <c r="B33" s="163" t="s">
        <v>216</v>
      </c>
      <c r="C33" s="164">
        <v>2008</v>
      </c>
      <c r="D33" s="198">
        <v>550</v>
      </c>
    </row>
    <row r="34" spans="1:4" s="44" customFormat="1">
      <c r="A34" s="162">
        <v>4</v>
      </c>
      <c r="B34" s="163" t="s">
        <v>217</v>
      </c>
      <c r="C34" s="164">
        <v>2008</v>
      </c>
      <c r="D34" s="201">
        <v>3520</v>
      </c>
    </row>
    <row r="35" spans="1:4" s="44" customFormat="1">
      <c r="A35" s="162">
        <v>5</v>
      </c>
      <c r="B35" s="163" t="s">
        <v>218</v>
      </c>
      <c r="C35" s="164">
        <v>2009</v>
      </c>
      <c r="D35" s="198">
        <v>380</v>
      </c>
    </row>
    <row r="36" spans="1:4" s="44" customFormat="1">
      <c r="A36" s="162">
        <v>6</v>
      </c>
      <c r="B36" s="163" t="s">
        <v>219</v>
      </c>
      <c r="C36" s="164">
        <v>2011</v>
      </c>
      <c r="D36" s="201">
        <v>1930.01</v>
      </c>
    </row>
    <row r="37" spans="1:4" s="44" customFormat="1">
      <c r="A37" s="162">
        <v>7</v>
      </c>
      <c r="B37" s="163" t="s">
        <v>220</v>
      </c>
      <c r="C37" s="164">
        <v>2011</v>
      </c>
      <c r="D37" s="198">
        <v>420</v>
      </c>
    </row>
    <row r="38" spans="1:4" ht="12.75" customHeight="1">
      <c r="A38" s="294" t="s">
        <v>19</v>
      </c>
      <c r="B38" s="294"/>
      <c r="C38" s="294"/>
      <c r="D38" s="95">
        <f>SUM(D31:D37)</f>
        <v>9780.01</v>
      </c>
    </row>
    <row r="39" spans="1:4" ht="12.75" customHeight="1">
      <c r="A39" s="42"/>
      <c r="B39" s="42"/>
      <c r="C39" s="42"/>
      <c r="D39" s="40"/>
    </row>
    <row r="40" spans="1:4">
      <c r="A40" s="284" t="s">
        <v>231</v>
      </c>
      <c r="B40" s="284"/>
      <c r="C40" s="284"/>
      <c r="D40" s="284"/>
    </row>
    <row r="41" spans="1:4" s="44" customFormat="1">
      <c r="A41" s="159">
        <v>1</v>
      </c>
      <c r="B41" s="53" t="s">
        <v>53</v>
      </c>
      <c r="C41" s="161"/>
      <c r="D41" s="172"/>
    </row>
    <row r="42" spans="1:4" ht="12.75" customHeight="1">
      <c r="A42" s="281"/>
      <c r="B42" s="282"/>
      <c r="C42" s="283"/>
      <c r="D42" s="95">
        <f>SUM(D41:D41)</f>
        <v>0</v>
      </c>
    </row>
    <row r="43" spans="1:4">
      <c r="A43" s="42"/>
      <c r="B43" s="42"/>
      <c r="C43" s="42"/>
      <c r="D43" s="40"/>
    </row>
    <row r="44" spans="1:4" ht="12.75" customHeight="1">
      <c r="A44" s="274" t="s">
        <v>237</v>
      </c>
      <c r="B44" s="291"/>
      <c r="C44" s="26"/>
      <c r="D44" s="96"/>
    </row>
    <row r="45" spans="1:4" s="44" customFormat="1">
      <c r="A45" s="159">
        <v>1</v>
      </c>
      <c r="B45" s="160" t="s">
        <v>238</v>
      </c>
      <c r="C45" s="161">
        <v>2008</v>
      </c>
      <c r="D45" s="172">
        <v>826.65</v>
      </c>
    </row>
    <row r="46" spans="1:4" s="44" customFormat="1">
      <c r="A46" s="162">
        <v>2</v>
      </c>
      <c r="B46" s="163" t="s">
        <v>239</v>
      </c>
      <c r="C46" s="164">
        <v>2008</v>
      </c>
      <c r="D46" s="173">
        <v>9976.7800000000007</v>
      </c>
    </row>
    <row r="47" spans="1:4" s="44" customFormat="1">
      <c r="A47" s="162">
        <v>3</v>
      </c>
      <c r="B47" s="163" t="s">
        <v>240</v>
      </c>
      <c r="C47" s="164">
        <v>2008</v>
      </c>
      <c r="D47" s="173">
        <v>1690.92</v>
      </c>
    </row>
    <row r="48" spans="1:4" s="44" customFormat="1">
      <c r="A48" s="162">
        <v>4</v>
      </c>
      <c r="B48" s="163" t="s">
        <v>241</v>
      </c>
      <c r="C48" s="164">
        <v>2008</v>
      </c>
      <c r="D48" s="173">
        <v>395.35</v>
      </c>
    </row>
    <row r="49" spans="1:4" s="44" customFormat="1">
      <c r="A49" s="162">
        <v>5</v>
      </c>
      <c r="B49" s="163" t="s">
        <v>242</v>
      </c>
      <c r="C49" s="164">
        <v>2008</v>
      </c>
      <c r="D49" s="173">
        <v>1609.22</v>
      </c>
    </row>
    <row r="50" spans="1:4" s="44" customFormat="1">
      <c r="A50" s="162">
        <v>6</v>
      </c>
      <c r="B50" s="163" t="s">
        <v>243</v>
      </c>
      <c r="C50" s="164">
        <v>2008</v>
      </c>
      <c r="D50" s="173">
        <v>15366.24</v>
      </c>
    </row>
    <row r="51" spans="1:4" s="44" customFormat="1">
      <c r="A51" s="162">
        <v>7</v>
      </c>
      <c r="B51" s="163" t="s">
        <v>244</v>
      </c>
      <c r="C51" s="164">
        <v>2008</v>
      </c>
      <c r="D51" s="173">
        <v>1764.29</v>
      </c>
    </row>
    <row r="52" spans="1:4" s="44" customFormat="1">
      <c r="A52" s="162">
        <v>8</v>
      </c>
      <c r="B52" s="163" t="s">
        <v>245</v>
      </c>
      <c r="C52" s="164">
        <v>2008</v>
      </c>
      <c r="D52" s="173">
        <v>1299</v>
      </c>
    </row>
    <row r="53" spans="1:4" s="44" customFormat="1">
      <c r="A53" s="162">
        <v>9</v>
      </c>
      <c r="B53" s="163" t="s">
        <v>246</v>
      </c>
      <c r="C53" s="164">
        <v>2008</v>
      </c>
      <c r="D53" s="173">
        <v>909</v>
      </c>
    </row>
    <row r="54" spans="1:4" s="44" customFormat="1">
      <c r="A54" s="162">
        <v>10</v>
      </c>
      <c r="B54" s="163" t="s">
        <v>247</v>
      </c>
      <c r="C54" s="164">
        <v>2012</v>
      </c>
      <c r="D54" s="173">
        <v>359</v>
      </c>
    </row>
    <row r="55" spans="1:4">
      <c r="A55" s="41"/>
      <c r="B55" s="41" t="s">
        <v>19</v>
      </c>
      <c r="C55" s="41"/>
      <c r="D55" s="95">
        <f>SUM(D45:D54)</f>
        <v>34196.449999999997</v>
      </c>
    </row>
    <row r="56" spans="1:4">
      <c r="A56" s="42"/>
      <c r="B56" s="42"/>
      <c r="C56" s="42"/>
      <c r="D56" s="40"/>
    </row>
    <row r="57" spans="1:4" ht="12.75" customHeight="1">
      <c r="A57" s="274" t="s">
        <v>260</v>
      </c>
      <c r="B57" s="291"/>
      <c r="C57" s="26"/>
      <c r="D57" s="96"/>
    </row>
    <row r="58" spans="1:4" s="44" customFormat="1">
      <c r="A58" s="159">
        <v>1</v>
      </c>
      <c r="B58" s="161" t="s">
        <v>254</v>
      </c>
      <c r="C58" s="161">
        <v>2008</v>
      </c>
      <c r="D58" s="172">
        <v>2599</v>
      </c>
    </row>
    <row r="59" spans="1:4" s="44" customFormat="1">
      <c r="A59" s="162">
        <v>2</v>
      </c>
      <c r="B59" s="164" t="s">
        <v>255</v>
      </c>
      <c r="C59" s="164">
        <v>2010</v>
      </c>
      <c r="D59" s="173">
        <v>1550</v>
      </c>
    </row>
    <row r="60" spans="1:4">
      <c r="A60" s="41"/>
      <c r="B60" s="41" t="s">
        <v>19</v>
      </c>
      <c r="C60" s="41"/>
      <c r="D60" s="95">
        <f>SUM(D58:D59)</f>
        <v>4149</v>
      </c>
    </row>
    <row r="61" spans="1:4" s="19" customFormat="1" ht="15.75" customHeight="1">
      <c r="A61" s="42"/>
      <c r="B61" s="42"/>
      <c r="C61" s="42"/>
      <c r="D61" s="107"/>
    </row>
    <row r="62" spans="1:4" ht="12.75" customHeight="1">
      <c r="A62" s="274" t="s">
        <v>275</v>
      </c>
      <c r="B62" s="291"/>
      <c r="C62" s="26"/>
      <c r="D62" s="96"/>
    </row>
    <row r="63" spans="1:4" s="44" customFormat="1">
      <c r="A63" s="159">
        <v>1</v>
      </c>
      <c r="B63" s="161" t="s">
        <v>272</v>
      </c>
      <c r="C63" s="161">
        <v>2008</v>
      </c>
      <c r="D63" s="172">
        <v>4320</v>
      </c>
    </row>
    <row r="64" spans="1:4" s="44" customFormat="1">
      <c r="A64" s="162">
        <v>2</v>
      </c>
      <c r="B64" s="164" t="s">
        <v>273</v>
      </c>
      <c r="C64" s="164">
        <v>2010</v>
      </c>
      <c r="D64" s="173">
        <v>4000</v>
      </c>
    </row>
    <row r="65" spans="1:4" s="44" customFormat="1">
      <c r="A65" s="162">
        <v>3</v>
      </c>
      <c r="B65" s="164" t="s">
        <v>274</v>
      </c>
      <c r="C65" s="164">
        <v>2010</v>
      </c>
      <c r="D65" s="173">
        <v>1670</v>
      </c>
    </row>
    <row r="66" spans="1:4">
      <c r="A66" s="41"/>
      <c r="B66" s="41" t="s">
        <v>19</v>
      </c>
      <c r="C66" s="41"/>
      <c r="D66" s="95">
        <f>SUM(D63:D65)</f>
        <v>9990</v>
      </c>
    </row>
    <row r="67" spans="1:4" s="19" customFormat="1" ht="15.75" customHeight="1">
      <c r="A67" s="42"/>
      <c r="B67" s="42"/>
      <c r="C67" s="42"/>
      <c r="D67" s="107"/>
    </row>
    <row r="68" spans="1:4" s="19" customFormat="1" ht="15.75" customHeight="1">
      <c r="A68" s="42"/>
      <c r="B68" s="42"/>
      <c r="C68" s="42"/>
      <c r="D68" s="107"/>
    </row>
    <row r="69" spans="1:4">
      <c r="A69" s="98" t="s">
        <v>51</v>
      </c>
      <c r="B69" s="99"/>
      <c r="C69" s="100"/>
      <c r="D69" s="101" t="s">
        <v>41</v>
      </c>
    </row>
    <row r="70" spans="1:4">
      <c r="A70" s="98"/>
      <c r="B70" s="99"/>
      <c r="C70" s="100"/>
      <c r="D70" s="101"/>
    </row>
    <row r="71" spans="1:4">
      <c r="A71" s="92" t="s">
        <v>5</v>
      </c>
      <c r="B71" s="93" t="s">
        <v>3</v>
      </c>
      <c r="C71" s="92" t="s">
        <v>4</v>
      </c>
      <c r="D71" s="94" t="s">
        <v>2</v>
      </c>
    </row>
    <row r="72" spans="1:4">
      <c r="A72" s="274" t="s">
        <v>141</v>
      </c>
      <c r="B72" s="275"/>
      <c r="C72" s="275"/>
      <c r="D72" s="291"/>
    </row>
    <row r="73" spans="1:4" s="44" customFormat="1" ht="25.5">
      <c r="A73" s="159">
        <v>1</v>
      </c>
      <c r="B73" s="161" t="s">
        <v>142</v>
      </c>
      <c r="C73" s="161" t="s">
        <v>143</v>
      </c>
      <c r="D73" s="172">
        <v>8861.08</v>
      </c>
    </row>
    <row r="74" spans="1:4" s="44" customFormat="1">
      <c r="A74" s="162">
        <v>2</v>
      </c>
      <c r="B74" s="164" t="s">
        <v>144</v>
      </c>
      <c r="C74" s="164" t="s">
        <v>145</v>
      </c>
      <c r="D74" s="173">
        <v>3549</v>
      </c>
    </row>
    <row r="75" spans="1:4" s="44" customFormat="1">
      <c r="A75" s="162">
        <v>3</v>
      </c>
      <c r="B75" s="164" t="s">
        <v>146</v>
      </c>
      <c r="C75" s="164" t="s">
        <v>147</v>
      </c>
      <c r="D75" s="173">
        <v>5000</v>
      </c>
    </row>
    <row r="76" spans="1:4" s="44" customFormat="1">
      <c r="A76" s="162">
        <v>4</v>
      </c>
      <c r="B76" s="164" t="s">
        <v>148</v>
      </c>
      <c r="C76" s="164" t="s">
        <v>149</v>
      </c>
      <c r="D76" s="173">
        <v>2974</v>
      </c>
    </row>
    <row r="77" spans="1:4">
      <c r="A77" s="102"/>
      <c r="B77" s="41" t="s">
        <v>19</v>
      </c>
      <c r="C77" s="102"/>
      <c r="D77" s="95">
        <f>SUM(D73:D76)</f>
        <v>20384.080000000002</v>
      </c>
    </row>
    <row r="78" spans="1:4">
      <c r="A78" s="97"/>
      <c r="B78" s="42"/>
      <c r="C78" s="97"/>
      <c r="D78" s="40"/>
    </row>
    <row r="79" spans="1:4" s="19" customFormat="1">
      <c r="A79" s="285" t="s">
        <v>213</v>
      </c>
      <c r="B79" s="286"/>
      <c r="C79" s="286"/>
      <c r="D79" s="287"/>
    </row>
    <row r="80" spans="1:4">
      <c r="A80" s="110"/>
      <c r="B80" s="278" t="s">
        <v>54</v>
      </c>
      <c r="C80" s="279"/>
      <c r="D80" s="280"/>
    </row>
    <row r="81" spans="1:4" s="19" customFormat="1">
      <c r="A81" s="295" t="s">
        <v>19</v>
      </c>
      <c r="B81" s="296"/>
      <c r="C81" s="297"/>
      <c r="D81" s="95">
        <f>SUM(D80:D80)</f>
        <v>0</v>
      </c>
    </row>
    <row r="82" spans="1:4" s="19" customFormat="1">
      <c r="A82" s="103"/>
      <c r="B82" s="104"/>
      <c r="C82" s="105"/>
      <c r="D82" s="106"/>
    </row>
    <row r="83" spans="1:4">
      <c r="A83" s="284" t="s">
        <v>231</v>
      </c>
      <c r="B83" s="284"/>
      <c r="C83" s="284"/>
      <c r="D83" s="284"/>
    </row>
    <row r="84" spans="1:4">
      <c r="A84" s="110"/>
      <c r="B84" s="278" t="s">
        <v>54</v>
      </c>
      <c r="C84" s="279"/>
      <c r="D84" s="280"/>
    </row>
    <row r="85" spans="1:4" ht="12.75" customHeight="1">
      <c r="A85" s="281"/>
      <c r="B85" s="282"/>
      <c r="C85" s="283"/>
      <c r="D85" s="95">
        <f>SUM(D84:D84)</f>
        <v>0</v>
      </c>
    </row>
    <row r="86" spans="1:4">
      <c r="A86" s="42"/>
      <c r="B86" s="42"/>
      <c r="C86" s="42"/>
      <c r="D86" s="107"/>
    </row>
    <row r="87" spans="1:4">
      <c r="A87" s="274" t="s">
        <v>237</v>
      </c>
      <c r="B87" s="275"/>
      <c r="C87" s="276"/>
      <c r="D87" s="277"/>
    </row>
    <row r="88" spans="1:4" s="44" customFormat="1">
      <c r="A88" s="159">
        <v>1</v>
      </c>
      <c r="B88" s="160" t="s">
        <v>248</v>
      </c>
      <c r="C88" s="161">
        <v>2008</v>
      </c>
      <c r="D88" s="172">
        <v>3354.99</v>
      </c>
    </row>
    <row r="89" spans="1:4" s="44" customFormat="1">
      <c r="A89" s="162">
        <v>2</v>
      </c>
      <c r="B89" s="163" t="s">
        <v>249</v>
      </c>
      <c r="C89" s="164">
        <v>2008</v>
      </c>
      <c r="D89" s="173">
        <v>399</v>
      </c>
    </row>
    <row r="90" spans="1:4">
      <c r="A90" s="108"/>
      <c r="B90" s="108" t="s">
        <v>19</v>
      </c>
      <c r="C90" s="108"/>
      <c r="D90" s="109">
        <f>SUM(D88:D89)</f>
        <v>3753.99</v>
      </c>
    </row>
    <row r="91" spans="1:4">
      <c r="A91" s="42"/>
      <c r="B91" s="42"/>
      <c r="C91" s="42"/>
      <c r="D91" s="40"/>
    </row>
    <row r="92" spans="1:4">
      <c r="A92" s="274" t="s">
        <v>260</v>
      </c>
      <c r="B92" s="275"/>
      <c r="C92" s="276"/>
      <c r="D92" s="277"/>
    </row>
    <row r="93" spans="1:4" s="44" customFormat="1">
      <c r="A93" s="159">
        <v>1</v>
      </c>
      <c r="B93" s="161" t="s">
        <v>256</v>
      </c>
      <c r="C93" s="161">
        <v>2009</v>
      </c>
      <c r="D93" s="172">
        <v>699</v>
      </c>
    </row>
    <row r="94" spans="1:4" s="44" customFormat="1">
      <c r="A94" s="162">
        <v>2</v>
      </c>
      <c r="B94" s="164" t="s">
        <v>257</v>
      </c>
      <c r="C94" s="164">
        <v>2008</v>
      </c>
      <c r="D94" s="173">
        <v>2392.0100000000002</v>
      </c>
    </row>
    <row r="95" spans="1:4" s="44" customFormat="1">
      <c r="A95" s="162">
        <v>3</v>
      </c>
      <c r="B95" s="164" t="s">
        <v>258</v>
      </c>
      <c r="C95" s="164">
        <v>2008</v>
      </c>
      <c r="D95" s="173">
        <v>982</v>
      </c>
    </row>
    <row r="96" spans="1:4" s="44" customFormat="1">
      <c r="A96" s="162">
        <v>4</v>
      </c>
      <c r="B96" s="164" t="s">
        <v>259</v>
      </c>
      <c r="C96" s="164">
        <v>2008</v>
      </c>
      <c r="D96" s="173">
        <v>1785.99</v>
      </c>
    </row>
    <row r="97" spans="1:8">
      <c r="A97" s="108"/>
      <c r="B97" s="108" t="s">
        <v>19</v>
      </c>
      <c r="C97" s="108"/>
      <c r="D97" s="109">
        <f>SUM(D93:D96)</f>
        <v>5859</v>
      </c>
    </row>
    <row r="98" spans="1:8" s="147" customFormat="1">
      <c r="A98" s="42"/>
      <c r="B98" s="42"/>
      <c r="C98" s="42"/>
      <c r="D98" s="107"/>
    </row>
    <row r="99" spans="1:8" ht="12.75" customHeight="1">
      <c r="A99" s="274" t="s">
        <v>275</v>
      </c>
      <c r="B99" s="291"/>
      <c r="C99" s="26"/>
      <c r="D99" s="96"/>
    </row>
    <row r="100" spans="1:8" s="44" customFormat="1">
      <c r="A100" s="159">
        <v>1</v>
      </c>
      <c r="B100" s="161" t="s">
        <v>276</v>
      </c>
      <c r="C100" s="161">
        <v>2008</v>
      </c>
      <c r="D100" s="172">
        <v>2710</v>
      </c>
      <c r="H100"/>
    </row>
    <row r="101" spans="1:8" s="44" customFormat="1">
      <c r="A101" s="162">
        <v>2</v>
      </c>
      <c r="B101" s="164" t="s">
        <v>277</v>
      </c>
      <c r="C101" s="164">
        <v>2008</v>
      </c>
      <c r="D101" s="173">
        <v>4507</v>
      </c>
    </row>
    <row r="102" spans="1:8">
      <c r="A102" s="41"/>
      <c r="B102" s="41" t="s">
        <v>19</v>
      </c>
      <c r="C102" s="41"/>
      <c r="D102" s="95">
        <f>SUM(D100:D101)</f>
        <v>7217</v>
      </c>
    </row>
    <row r="103" spans="1:8" s="147" customFormat="1">
      <c r="A103" s="42"/>
      <c r="B103" s="42"/>
      <c r="C103" s="42"/>
      <c r="D103" s="107"/>
    </row>
    <row r="104" spans="1:8" s="147" customFormat="1">
      <c r="A104" s="42"/>
      <c r="B104" s="42"/>
      <c r="C104" s="42"/>
      <c r="D104" s="107"/>
    </row>
    <row r="105" spans="1:8">
      <c r="A105" s="98" t="s">
        <v>51</v>
      </c>
      <c r="B105" s="99"/>
      <c r="C105" s="100"/>
      <c r="D105" s="101" t="s">
        <v>52</v>
      </c>
    </row>
    <row r="106" spans="1:8">
      <c r="A106" s="98"/>
      <c r="B106" s="99"/>
      <c r="C106" s="100"/>
      <c r="D106" s="101"/>
    </row>
    <row r="107" spans="1:8">
      <c r="A107" s="112" t="s">
        <v>5</v>
      </c>
      <c r="B107" s="113" t="s">
        <v>3</v>
      </c>
      <c r="C107" s="112" t="s">
        <v>4</v>
      </c>
      <c r="D107" s="114" t="s">
        <v>2</v>
      </c>
    </row>
    <row r="108" spans="1:8">
      <c r="A108" s="274" t="s">
        <v>141</v>
      </c>
      <c r="B108" s="287"/>
      <c r="C108" s="110"/>
      <c r="D108" s="111"/>
    </row>
    <row r="109" spans="1:8" s="44" customFormat="1">
      <c r="A109" s="159">
        <v>1</v>
      </c>
      <c r="B109" s="161" t="s">
        <v>150</v>
      </c>
      <c r="C109" s="161">
        <v>2007</v>
      </c>
      <c r="D109" s="172">
        <v>3538</v>
      </c>
    </row>
    <row r="110" spans="1:8" s="44" customFormat="1">
      <c r="A110" s="162">
        <v>2</v>
      </c>
      <c r="B110" s="164" t="s">
        <v>151</v>
      </c>
      <c r="C110" s="164">
        <v>2007</v>
      </c>
      <c r="D110" s="173">
        <v>2592.8000000000002</v>
      </c>
    </row>
    <row r="111" spans="1:8" s="44" customFormat="1">
      <c r="A111" s="162">
        <v>3</v>
      </c>
      <c r="B111" s="164" t="s">
        <v>152</v>
      </c>
      <c r="C111" s="164">
        <v>2007</v>
      </c>
      <c r="D111" s="173">
        <v>3450</v>
      </c>
    </row>
    <row r="112" spans="1:8" s="44" customFormat="1">
      <c r="A112" s="162">
        <v>4</v>
      </c>
      <c r="B112" s="164" t="s">
        <v>153</v>
      </c>
      <c r="C112" s="164">
        <v>2007</v>
      </c>
      <c r="D112" s="173">
        <v>2196</v>
      </c>
    </row>
    <row r="113" spans="1:4" s="44" customFormat="1">
      <c r="A113" s="162">
        <v>5</v>
      </c>
      <c r="B113" s="164" t="s">
        <v>154</v>
      </c>
      <c r="C113" s="164">
        <v>2007</v>
      </c>
      <c r="D113" s="173">
        <v>3516.6</v>
      </c>
    </row>
    <row r="114" spans="1:4" s="44" customFormat="1">
      <c r="A114" s="162">
        <v>6</v>
      </c>
      <c r="B114" s="164" t="s">
        <v>155</v>
      </c>
      <c r="C114" s="164">
        <v>2007</v>
      </c>
      <c r="D114" s="173">
        <v>3403.8</v>
      </c>
    </row>
    <row r="115" spans="1:4" s="44" customFormat="1">
      <c r="A115" s="162">
        <v>7</v>
      </c>
      <c r="B115" s="164" t="s">
        <v>156</v>
      </c>
      <c r="C115" s="164">
        <v>2008</v>
      </c>
      <c r="D115" s="173">
        <v>3733.2</v>
      </c>
    </row>
    <row r="116" spans="1:4" s="44" customFormat="1">
      <c r="A116" s="162">
        <v>8</v>
      </c>
      <c r="B116" s="164" t="s">
        <v>157</v>
      </c>
      <c r="C116" s="164">
        <v>2009</v>
      </c>
      <c r="D116" s="173">
        <v>4282.2</v>
      </c>
    </row>
    <row r="117" spans="1:4" s="44" customFormat="1">
      <c r="A117" s="162">
        <v>9</v>
      </c>
      <c r="B117" s="164" t="s">
        <v>158</v>
      </c>
      <c r="C117" s="164">
        <v>2010</v>
      </c>
      <c r="D117" s="173">
        <v>1950.78</v>
      </c>
    </row>
    <row r="118" spans="1:4" s="44" customFormat="1">
      <c r="A118" s="162">
        <v>10</v>
      </c>
      <c r="B118" s="164" t="s">
        <v>159</v>
      </c>
      <c r="C118" s="164">
        <v>2011</v>
      </c>
      <c r="D118" s="173">
        <v>1200</v>
      </c>
    </row>
    <row r="119" spans="1:4">
      <c r="A119" s="292" t="s">
        <v>19</v>
      </c>
      <c r="B119" s="293"/>
      <c r="C119" s="91"/>
      <c r="D119" s="115">
        <f>SUM(D109:D118)</f>
        <v>29863.38</v>
      </c>
    </row>
    <row r="120" spans="1:4">
      <c r="A120" s="97"/>
      <c r="B120" s="42"/>
      <c r="C120" s="97"/>
      <c r="D120" s="40"/>
    </row>
    <row r="121" spans="1:4">
      <c r="A121" s="285" t="s">
        <v>213</v>
      </c>
      <c r="B121" s="286"/>
      <c r="C121" s="286"/>
      <c r="D121" s="287"/>
    </row>
    <row r="122" spans="1:4" s="44" customFormat="1">
      <c r="A122" s="159">
        <v>1</v>
      </c>
      <c r="B122" s="160" t="s">
        <v>221</v>
      </c>
      <c r="C122" s="161">
        <v>2010</v>
      </c>
      <c r="D122" s="202">
        <v>4245.6000000000004</v>
      </c>
    </row>
    <row r="123" spans="1:4">
      <c r="A123" s="288" t="s">
        <v>19</v>
      </c>
      <c r="B123" s="289"/>
      <c r="C123" s="290"/>
      <c r="D123" s="116">
        <f>SUM(D122)</f>
        <v>4245.6000000000004</v>
      </c>
    </row>
    <row r="124" spans="1:4">
      <c r="A124" s="152"/>
      <c r="B124" s="152"/>
      <c r="C124" s="152"/>
      <c r="D124" s="153"/>
    </row>
    <row r="125" spans="1:4">
      <c r="A125" s="284" t="s">
        <v>231</v>
      </c>
      <c r="B125" s="284"/>
      <c r="C125" s="284"/>
      <c r="D125" s="284"/>
    </row>
    <row r="126" spans="1:4">
      <c r="A126" s="110"/>
      <c r="B126" s="278" t="s">
        <v>54</v>
      </c>
      <c r="C126" s="279"/>
      <c r="D126" s="280"/>
    </row>
    <row r="127" spans="1:4" ht="12.75" customHeight="1">
      <c r="A127" s="281"/>
      <c r="B127" s="282"/>
      <c r="C127" s="283"/>
      <c r="D127" s="95">
        <f>SUM(D126:D126)</f>
        <v>0</v>
      </c>
    </row>
    <row r="128" spans="1:4">
      <c r="A128" s="117"/>
      <c r="B128" s="118"/>
      <c r="C128" s="117"/>
      <c r="D128" s="119"/>
    </row>
    <row r="129" spans="1:4">
      <c r="A129" s="274" t="s">
        <v>237</v>
      </c>
      <c r="B129" s="275"/>
      <c r="C129" s="276"/>
      <c r="D129" s="277"/>
    </row>
    <row r="130" spans="1:4">
      <c r="A130" s="110"/>
      <c r="B130" s="278" t="s">
        <v>54</v>
      </c>
      <c r="C130" s="279"/>
      <c r="D130" s="280"/>
    </row>
    <row r="131" spans="1:4">
      <c r="A131" s="108"/>
      <c r="B131" s="108" t="s">
        <v>19</v>
      </c>
      <c r="C131" s="108"/>
      <c r="D131" s="109">
        <f>SUM(D130:D130)</f>
        <v>0</v>
      </c>
    </row>
    <row r="133" spans="1:4">
      <c r="A133" s="274" t="s">
        <v>260</v>
      </c>
      <c r="B133" s="275"/>
      <c r="C133" s="276"/>
      <c r="D133" s="277"/>
    </row>
    <row r="134" spans="1:4">
      <c r="A134" s="110"/>
      <c r="B134" s="278" t="s">
        <v>54</v>
      </c>
      <c r="C134" s="279"/>
      <c r="D134" s="280"/>
    </row>
    <row r="135" spans="1:4">
      <c r="A135" s="108"/>
      <c r="B135" s="108" t="s">
        <v>19</v>
      </c>
      <c r="C135" s="108"/>
      <c r="D135" s="109">
        <f>SUM(D134:D134)</f>
        <v>0</v>
      </c>
    </row>
    <row r="137" spans="1:4">
      <c r="A137" s="274" t="s">
        <v>275</v>
      </c>
      <c r="B137" s="275"/>
      <c r="C137" s="276"/>
      <c r="D137" s="277"/>
    </row>
    <row r="138" spans="1:4">
      <c r="A138" s="110"/>
      <c r="B138" s="278" t="s">
        <v>54</v>
      </c>
      <c r="C138" s="279"/>
      <c r="D138" s="280"/>
    </row>
    <row r="139" spans="1:4">
      <c r="A139" s="108"/>
      <c r="B139" s="108" t="s">
        <v>19</v>
      </c>
      <c r="C139" s="108"/>
      <c r="D139" s="109">
        <f>SUM(D138:D138)</f>
        <v>0</v>
      </c>
    </row>
  </sheetData>
  <mergeCells count="32">
    <mergeCell ref="A57:B57"/>
    <mergeCell ref="A42:C42"/>
    <mergeCell ref="A38:C38"/>
    <mergeCell ref="A81:C81"/>
    <mergeCell ref="A79:D79"/>
    <mergeCell ref="A83:D83"/>
    <mergeCell ref="B80:D80"/>
    <mergeCell ref="A5:D5"/>
    <mergeCell ref="A28:C28"/>
    <mergeCell ref="A30:D30"/>
    <mergeCell ref="A40:D40"/>
    <mergeCell ref="A44:B44"/>
    <mergeCell ref="B134:D134"/>
    <mergeCell ref="A62:B62"/>
    <mergeCell ref="A99:B99"/>
    <mergeCell ref="B84:D84"/>
    <mergeCell ref="A108:B108"/>
    <mergeCell ref="B126:D126"/>
    <mergeCell ref="B130:D130"/>
    <mergeCell ref="A119:B119"/>
    <mergeCell ref="A87:D87"/>
    <mergeCell ref="A72:D72"/>
    <mergeCell ref="A137:D137"/>
    <mergeCell ref="B138:D138"/>
    <mergeCell ref="A85:C85"/>
    <mergeCell ref="A125:D125"/>
    <mergeCell ref="A127:C127"/>
    <mergeCell ref="A129:D129"/>
    <mergeCell ref="A92:D92"/>
    <mergeCell ref="A121:D121"/>
    <mergeCell ref="A123:C123"/>
    <mergeCell ref="A133:D133"/>
  </mergeCells>
  <phoneticPr fontId="0" type="noConversion"/>
  <printOptions horizontalCentered="1"/>
  <pageMargins left="0.94488188976377963" right="0.19685039370078741" top="0.39370078740157483" bottom="0.19685039370078741" header="0.51181102362204722" footer="0.51181102362204722"/>
  <pageSetup paperSize="9" scale="78" orientation="portrait" r:id="rId1"/>
  <headerFooter alignWithMargins="0"/>
  <rowBreaks count="2" manualBreakCount="2">
    <brk id="74" max="3" man="1"/>
    <brk id="15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U38"/>
  <sheetViews>
    <sheetView topLeftCell="F1" zoomScaleNormal="100" zoomScaleSheetLayoutView="100" workbookViewId="0">
      <pane ySplit="6" topLeftCell="A7" activePane="bottomLeft" state="frozen"/>
      <selection pane="bottomLeft" activeCell="O17" sqref="O17"/>
    </sheetView>
  </sheetViews>
  <sheetFormatPr defaultRowHeight="12.75"/>
  <cols>
    <col min="1" max="1" width="5.5703125" style="6" customWidth="1"/>
    <col min="2" max="2" width="17.42578125" style="6" customWidth="1"/>
    <col min="3" max="3" width="21.7109375" style="7" customWidth="1"/>
    <col min="4" max="4" width="22.5703125" style="6" customWidth="1"/>
    <col min="5" max="5" width="11" style="6" customWidth="1"/>
    <col min="6" max="6" width="11.42578125" style="6" customWidth="1"/>
    <col min="7" max="7" width="20.42578125" style="8" customWidth="1"/>
    <col min="8" max="8" width="9.7109375" style="8" customWidth="1"/>
    <col min="9" max="10" width="12" style="6" customWidth="1"/>
    <col min="11" max="11" width="15.140625" style="6" customWidth="1"/>
    <col min="12" max="12" width="12.28515625" style="8" customWidth="1"/>
    <col min="13" max="13" width="9.28515625" style="8" customWidth="1"/>
    <col min="14" max="14" width="14.5703125" style="8" customWidth="1"/>
    <col min="15" max="15" width="13.28515625" style="171" customWidth="1"/>
    <col min="16" max="16" width="11.5703125" style="6" customWidth="1"/>
    <col min="17" max="18" width="11.7109375" style="6" customWidth="1"/>
    <col min="19" max="19" width="13.85546875" style="6" customWidth="1"/>
    <col min="20" max="16384" width="9.140625" style="6"/>
  </cols>
  <sheetData>
    <row r="1" spans="1:21" s="2" customFormat="1" ht="14.25">
      <c r="A1" s="1"/>
      <c r="C1" s="3"/>
      <c r="G1" s="4"/>
      <c r="H1" s="4"/>
      <c r="L1" s="4"/>
      <c r="M1" s="4"/>
      <c r="N1" s="4"/>
      <c r="O1" s="166"/>
      <c r="S1" s="5" t="s">
        <v>22</v>
      </c>
    </row>
    <row r="2" spans="1:21" s="2" customFormat="1">
      <c r="A2" s="1"/>
      <c r="C2" s="3"/>
      <c r="G2" s="4"/>
      <c r="H2" s="4"/>
      <c r="L2" s="4"/>
      <c r="M2" s="4"/>
      <c r="N2" s="4"/>
      <c r="O2" s="166"/>
    </row>
    <row r="3" spans="1:21" s="2" customFormat="1" ht="15.75">
      <c r="A3" s="307" t="s">
        <v>16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</row>
    <row r="4" spans="1:21" s="2" customFormat="1" ht="12.75" customHeight="1">
      <c r="A4" s="304" t="s">
        <v>6</v>
      </c>
      <c r="B4" s="304" t="s">
        <v>7</v>
      </c>
      <c r="C4" s="304" t="s">
        <v>23</v>
      </c>
      <c r="D4" s="304" t="s">
        <v>8</v>
      </c>
      <c r="E4" s="38"/>
      <c r="F4" s="306" t="s">
        <v>10</v>
      </c>
      <c r="G4" s="304" t="s">
        <v>26</v>
      </c>
      <c r="H4" s="304" t="s">
        <v>11</v>
      </c>
      <c r="I4" s="304" t="s">
        <v>46</v>
      </c>
      <c r="J4" s="304" t="s">
        <v>48</v>
      </c>
      <c r="K4" s="305" t="s">
        <v>47</v>
      </c>
      <c r="L4" s="304" t="s">
        <v>24</v>
      </c>
      <c r="M4" s="304" t="s">
        <v>25</v>
      </c>
      <c r="N4" s="38"/>
      <c r="O4" s="167"/>
      <c r="P4" s="304" t="s">
        <v>61</v>
      </c>
      <c r="Q4" s="304"/>
      <c r="R4" s="304" t="s">
        <v>36</v>
      </c>
      <c r="S4" s="304"/>
    </row>
    <row r="5" spans="1:21" s="2" customFormat="1" ht="27.75" customHeight="1">
      <c r="A5" s="304"/>
      <c r="B5" s="304"/>
      <c r="C5" s="304"/>
      <c r="D5" s="304"/>
      <c r="E5" s="38" t="s">
        <v>9</v>
      </c>
      <c r="F5" s="306"/>
      <c r="G5" s="304"/>
      <c r="H5" s="304"/>
      <c r="I5" s="304"/>
      <c r="J5" s="304"/>
      <c r="K5" s="305"/>
      <c r="L5" s="304"/>
      <c r="M5" s="304"/>
      <c r="N5" s="38" t="s">
        <v>68</v>
      </c>
      <c r="O5" s="167" t="s">
        <v>65</v>
      </c>
      <c r="P5" s="304"/>
      <c r="Q5" s="304"/>
      <c r="R5" s="304"/>
      <c r="S5" s="304"/>
      <c r="T5" s="36"/>
      <c r="U5" s="36"/>
    </row>
    <row r="6" spans="1:21" s="2" customFormat="1" ht="13.5" customHeight="1">
      <c r="A6" s="304"/>
      <c r="B6" s="304"/>
      <c r="C6" s="304"/>
      <c r="D6" s="304"/>
      <c r="E6" s="38"/>
      <c r="F6" s="306"/>
      <c r="G6" s="304"/>
      <c r="H6" s="304"/>
      <c r="I6" s="304"/>
      <c r="J6" s="304"/>
      <c r="K6" s="305"/>
      <c r="L6" s="304"/>
      <c r="M6" s="304"/>
      <c r="N6" s="38"/>
      <c r="O6" s="167"/>
      <c r="P6" s="38" t="s">
        <v>13</v>
      </c>
      <c r="Q6" s="38" t="s">
        <v>14</v>
      </c>
      <c r="R6" s="38" t="s">
        <v>13</v>
      </c>
      <c r="S6" s="38" t="s">
        <v>14</v>
      </c>
      <c r="T6" s="36"/>
      <c r="U6" s="36"/>
    </row>
    <row r="7" spans="1:21" s="2" customFormat="1" ht="12.75" customHeight="1">
      <c r="A7" s="303" t="s">
        <v>49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6"/>
      <c r="U7" s="36"/>
    </row>
    <row r="8" spans="1:21" s="199" customFormat="1" ht="39.75" customHeight="1">
      <c r="A8" s="239">
        <v>1</v>
      </c>
      <c r="B8" s="239" t="s">
        <v>161</v>
      </c>
      <c r="C8" s="239">
        <v>4</v>
      </c>
      <c r="D8" s="239">
        <v>12445</v>
      </c>
      <c r="E8" s="239" t="s">
        <v>162</v>
      </c>
      <c r="F8" s="239" t="s">
        <v>163</v>
      </c>
      <c r="G8" s="239" t="s">
        <v>164</v>
      </c>
      <c r="H8" s="239">
        <v>11100</v>
      </c>
      <c r="I8" s="239"/>
      <c r="J8" s="240">
        <v>31412</v>
      </c>
      <c r="K8" s="239"/>
      <c r="L8" s="239" t="s">
        <v>165</v>
      </c>
      <c r="M8" s="239">
        <v>1985</v>
      </c>
      <c r="N8" s="239"/>
      <c r="O8" s="239"/>
      <c r="P8" s="241" t="s">
        <v>278</v>
      </c>
      <c r="Q8" s="241" t="s">
        <v>279</v>
      </c>
      <c r="R8" s="26"/>
      <c r="S8" s="26"/>
    </row>
    <row r="9" spans="1:21" s="199" customFormat="1" ht="42" customHeight="1">
      <c r="A9" s="239">
        <v>2</v>
      </c>
      <c r="B9" s="239" t="s">
        <v>167</v>
      </c>
      <c r="C9" s="239" t="s">
        <v>168</v>
      </c>
      <c r="D9" s="239">
        <v>30901510359908</v>
      </c>
      <c r="E9" s="239"/>
      <c r="F9" s="239" t="s">
        <v>169</v>
      </c>
      <c r="G9" s="239" t="s">
        <v>164</v>
      </c>
      <c r="H9" s="239">
        <v>2800</v>
      </c>
      <c r="I9" s="239"/>
      <c r="J9" s="240">
        <v>29258</v>
      </c>
      <c r="K9" s="239"/>
      <c r="L9" s="242" t="s">
        <v>170</v>
      </c>
      <c r="M9" s="239">
        <v>1980</v>
      </c>
      <c r="N9" s="239"/>
      <c r="O9" s="239"/>
      <c r="P9" s="241" t="s">
        <v>278</v>
      </c>
      <c r="Q9" s="241" t="s">
        <v>279</v>
      </c>
      <c r="R9" s="26"/>
      <c r="S9" s="26"/>
    </row>
    <row r="10" spans="1:21" s="199" customFormat="1" ht="42" customHeight="1">
      <c r="A10" s="239">
        <v>3</v>
      </c>
      <c r="B10" s="239" t="s">
        <v>171</v>
      </c>
      <c r="C10" s="239">
        <v>244</v>
      </c>
      <c r="D10" s="239">
        <v>8653</v>
      </c>
      <c r="E10" s="242" t="s">
        <v>172</v>
      </c>
      <c r="F10" s="239" t="s">
        <v>173</v>
      </c>
      <c r="G10" s="239" t="s">
        <v>164</v>
      </c>
      <c r="H10" s="239">
        <v>6830</v>
      </c>
      <c r="I10" s="239"/>
      <c r="J10" s="240">
        <v>30681</v>
      </c>
      <c r="K10" s="239"/>
      <c r="L10" s="242" t="s">
        <v>174</v>
      </c>
      <c r="M10" s="239">
        <v>1983</v>
      </c>
      <c r="N10" s="239"/>
      <c r="O10" s="239"/>
      <c r="P10" s="241" t="s">
        <v>278</v>
      </c>
      <c r="Q10" s="241" t="s">
        <v>279</v>
      </c>
      <c r="R10" s="26"/>
      <c r="S10" s="26"/>
    </row>
    <row r="11" spans="1:21" s="199" customFormat="1" ht="42" customHeight="1">
      <c r="A11" s="239">
        <v>4</v>
      </c>
      <c r="B11" s="239" t="s">
        <v>171</v>
      </c>
      <c r="C11" s="239">
        <v>28</v>
      </c>
      <c r="D11" s="239">
        <v>62793</v>
      </c>
      <c r="E11" s="239"/>
      <c r="F11" s="239" t="s">
        <v>175</v>
      </c>
      <c r="G11" s="239" t="s">
        <v>164</v>
      </c>
      <c r="H11" s="239">
        <v>6842</v>
      </c>
      <c r="I11" s="239"/>
      <c r="J11" s="240">
        <v>28855</v>
      </c>
      <c r="K11" s="239"/>
      <c r="L11" s="242" t="s">
        <v>176</v>
      </c>
      <c r="M11" s="239">
        <v>1978</v>
      </c>
      <c r="N11" s="239"/>
      <c r="O11" s="239"/>
      <c r="P11" s="241" t="s">
        <v>278</v>
      </c>
      <c r="Q11" s="241" t="s">
        <v>279</v>
      </c>
      <c r="R11" s="26"/>
      <c r="S11" s="26"/>
    </row>
    <row r="12" spans="1:21" s="199" customFormat="1" ht="42" customHeight="1">
      <c r="A12" s="239">
        <v>5</v>
      </c>
      <c r="B12" s="239" t="s">
        <v>177</v>
      </c>
      <c r="C12" s="239">
        <v>3524</v>
      </c>
      <c r="D12" s="239" t="s">
        <v>178</v>
      </c>
      <c r="E12" s="239" t="s">
        <v>179</v>
      </c>
      <c r="F12" s="239" t="s">
        <v>180</v>
      </c>
      <c r="G12" s="239" t="s">
        <v>164</v>
      </c>
      <c r="H12" s="239">
        <v>2400</v>
      </c>
      <c r="I12" s="239"/>
      <c r="J12" s="240">
        <v>37256</v>
      </c>
      <c r="K12" s="239"/>
      <c r="L12" s="242" t="s">
        <v>165</v>
      </c>
      <c r="M12" s="239">
        <v>2001</v>
      </c>
      <c r="N12" s="239"/>
      <c r="O12" s="239"/>
      <c r="P12" s="241" t="s">
        <v>278</v>
      </c>
      <c r="Q12" s="241" t="s">
        <v>279</v>
      </c>
      <c r="R12" s="26"/>
      <c r="S12" s="26"/>
    </row>
    <row r="13" spans="1:21" s="199" customFormat="1" ht="42" customHeight="1">
      <c r="A13" s="239">
        <v>6</v>
      </c>
      <c r="B13" s="239" t="s">
        <v>181</v>
      </c>
      <c r="C13" s="239" t="s">
        <v>182</v>
      </c>
      <c r="D13" s="239" t="s">
        <v>183</v>
      </c>
      <c r="E13" s="239" t="s">
        <v>184</v>
      </c>
      <c r="F13" s="239" t="s">
        <v>185</v>
      </c>
      <c r="G13" s="239" t="s">
        <v>164</v>
      </c>
      <c r="H13" s="239">
        <v>2400</v>
      </c>
      <c r="I13" s="239"/>
      <c r="J13" s="240">
        <v>37501</v>
      </c>
      <c r="K13" s="239"/>
      <c r="L13" s="242" t="s">
        <v>186</v>
      </c>
      <c r="M13" s="239">
        <v>2002</v>
      </c>
      <c r="N13" s="239"/>
      <c r="O13" s="239"/>
      <c r="P13" s="241" t="s">
        <v>278</v>
      </c>
      <c r="Q13" s="241" t="s">
        <v>279</v>
      </c>
      <c r="R13" s="26"/>
      <c r="S13" s="26"/>
    </row>
    <row r="14" spans="1:21" s="199" customFormat="1" ht="42" customHeight="1">
      <c r="A14" s="239">
        <v>7</v>
      </c>
      <c r="B14" s="239" t="s">
        <v>177</v>
      </c>
      <c r="C14" s="239" t="s">
        <v>182</v>
      </c>
      <c r="D14" s="239" t="s">
        <v>187</v>
      </c>
      <c r="E14" s="239" t="s">
        <v>188</v>
      </c>
      <c r="F14" s="239" t="s">
        <v>189</v>
      </c>
      <c r="G14" s="239" t="s">
        <v>164</v>
      </c>
      <c r="H14" s="239">
        <v>2400</v>
      </c>
      <c r="I14" s="239"/>
      <c r="J14" s="239" t="s">
        <v>190</v>
      </c>
      <c r="K14" s="239"/>
      <c r="L14" s="242" t="s">
        <v>186</v>
      </c>
      <c r="M14" s="239">
        <v>2002</v>
      </c>
      <c r="N14" s="239"/>
      <c r="O14" s="239"/>
      <c r="P14" s="241" t="s">
        <v>278</v>
      </c>
      <c r="Q14" s="241" t="s">
        <v>279</v>
      </c>
      <c r="R14" s="26"/>
      <c r="S14" s="26"/>
    </row>
    <row r="15" spans="1:21" s="199" customFormat="1" ht="41.1" customHeight="1">
      <c r="A15" s="239">
        <v>8</v>
      </c>
      <c r="B15" s="239" t="s">
        <v>191</v>
      </c>
      <c r="C15" s="239" t="s">
        <v>192</v>
      </c>
      <c r="D15" s="239" t="s">
        <v>193</v>
      </c>
      <c r="E15" s="239"/>
      <c r="F15" s="239" t="s">
        <v>194</v>
      </c>
      <c r="G15" s="239" t="s">
        <v>195</v>
      </c>
      <c r="H15" s="239">
        <v>12740</v>
      </c>
      <c r="I15" s="239" t="s">
        <v>196</v>
      </c>
      <c r="J15" s="240">
        <v>40365</v>
      </c>
      <c r="K15" s="239"/>
      <c r="L15" s="242" t="s">
        <v>197</v>
      </c>
      <c r="M15" s="239">
        <v>2010</v>
      </c>
      <c r="N15" s="239"/>
      <c r="O15" s="239">
        <v>750400</v>
      </c>
      <c r="P15" s="241" t="s">
        <v>285</v>
      </c>
      <c r="Q15" s="241" t="s">
        <v>286</v>
      </c>
      <c r="R15" s="241" t="s">
        <v>285</v>
      </c>
      <c r="S15" s="241" t="s">
        <v>286</v>
      </c>
    </row>
    <row r="16" spans="1:21" s="199" customFormat="1" ht="39.6" customHeight="1">
      <c r="A16" s="239">
        <v>9</v>
      </c>
      <c r="B16" s="239" t="s">
        <v>191</v>
      </c>
      <c r="C16" s="239" t="s">
        <v>192</v>
      </c>
      <c r="D16" s="239" t="s">
        <v>198</v>
      </c>
      <c r="E16" s="239"/>
      <c r="F16" s="239" t="s">
        <v>199</v>
      </c>
      <c r="G16" s="239" t="s">
        <v>200</v>
      </c>
      <c r="H16" s="239">
        <v>12740</v>
      </c>
      <c r="I16" s="239" t="s">
        <v>196</v>
      </c>
      <c r="J16" s="240">
        <v>40365</v>
      </c>
      <c r="K16" s="239"/>
      <c r="L16" s="242" t="s">
        <v>201</v>
      </c>
      <c r="M16" s="239">
        <v>2010</v>
      </c>
      <c r="N16" s="239"/>
      <c r="O16" s="239">
        <v>750400</v>
      </c>
      <c r="P16" s="241" t="s">
        <v>285</v>
      </c>
      <c r="Q16" s="241" t="s">
        <v>286</v>
      </c>
      <c r="R16" s="241" t="s">
        <v>285</v>
      </c>
      <c r="S16" s="241" t="s">
        <v>286</v>
      </c>
    </row>
    <row r="17" spans="1:21" s="199" customFormat="1" ht="47.25" customHeight="1">
      <c r="A17" s="239">
        <v>10</v>
      </c>
      <c r="B17" s="239" t="s">
        <v>66</v>
      </c>
      <c r="C17" s="239" t="s">
        <v>202</v>
      </c>
      <c r="D17" s="239" t="s">
        <v>203</v>
      </c>
      <c r="E17" s="239"/>
      <c r="F17" s="239" t="s">
        <v>204</v>
      </c>
      <c r="G17" s="239" t="s">
        <v>205</v>
      </c>
      <c r="H17" s="239" t="s">
        <v>206</v>
      </c>
      <c r="I17" s="239"/>
      <c r="J17" s="240">
        <v>37621</v>
      </c>
      <c r="K17" s="239"/>
      <c r="L17" s="242" t="s">
        <v>207</v>
      </c>
      <c r="M17" s="239">
        <v>2002</v>
      </c>
      <c r="N17" s="239"/>
      <c r="O17" s="239"/>
      <c r="P17" s="241" t="s">
        <v>278</v>
      </c>
      <c r="Q17" s="241" t="s">
        <v>279</v>
      </c>
      <c r="R17" s="26"/>
      <c r="S17" s="26"/>
    </row>
    <row r="18" spans="1:21" s="199" customFormat="1" ht="47.25" customHeight="1">
      <c r="A18" s="239">
        <v>11</v>
      </c>
      <c r="B18" s="239" t="s">
        <v>67</v>
      </c>
      <c r="C18" s="239" t="s">
        <v>208</v>
      </c>
      <c r="D18" s="239">
        <v>8003859</v>
      </c>
      <c r="E18" s="239"/>
      <c r="F18" s="239" t="s">
        <v>209</v>
      </c>
      <c r="G18" s="239" t="s">
        <v>210</v>
      </c>
      <c r="H18" s="239">
        <v>4750</v>
      </c>
      <c r="I18" s="239"/>
      <c r="J18" s="240">
        <v>36160</v>
      </c>
      <c r="K18" s="239"/>
      <c r="L18" s="242" t="s">
        <v>211</v>
      </c>
      <c r="M18" s="239">
        <v>1998</v>
      </c>
      <c r="N18" s="239"/>
      <c r="O18" s="239"/>
      <c r="P18" s="241" t="s">
        <v>278</v>
      </c>
      <c r="Q18" s="241" t="s">
        <v>279</v>
      </c>
      <c r="R18" s="26"/>
      <c r="S18" s="26"/>
    </row>
    <row r="19" spans="1:21" s="2" customFormat="1" ht="12.75" customHeight="1">
      <c r="A19" s="303" t="s">
        <v>223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6"/>
      <c r="U19" s="36"/>
    </row>
    <row r="20" spans="1:21">
      <c r="A20" s="302" t="s">
        <v>53</v>
      </c>
      <c r="B20" s="302"/>
      <c r="C20" s="80"/>
      <c r="D20" s="80"/>
      <c r="E20" s="80"/>
      <c r="F20" s="81"/>
      <c r="G20" s="80"/>
      <c r="H20" s="82"/>
      <c r="I20" s="83"/>
      <c r="J20" s="83"/>
      <c r="K20" s="83"/>
      <c r="L20" s="82"/>
      <c r="M20" s="80"/>
      <c r="N20" s="80"/>
      <c r="O20" s="168"/>
      <c r="P20" s="84"/>
      <c r="Q20" s="84"/>
      <c r="R20" s="84"/>
      <c r="S20" s="84"/>
      <c r="T20" s="37"/>
      <c r="U20" s="37"/>
    </row>
    <row r="21" spans="1:21">
      <c r="A21" s="243" t="s">
        <v>231</v>
      </c>
      <c r="B21" s="244"/>
      <c r="C21" s="245"/>
      <c r="D21" s="244"/>
      <c r="E21" s="244"/>
      <c r="F21" s="244"/>
      <c r="G21" s="246"/>
      <c r="H21" s="246"/>
      <c r="I21" s="244"/>
      <c r="J21" s="244"/>
      <c r="K21" s="244"/>
      <c r="L21" s="246"/>
      <c r="M21" s="246"/>
      <c r="N21" s="246"/>
      <c r="O21" s="247"/>
      <c r="P21" s="244"/>
      <c r="Q21" s="244"/>
      <c r="R21" s="244"/>
      <c r="S21" s="244"/>
    </row>
    <row r="22" spans="1:21">
      <c r="A22" s="300" t="s">
        <v>53</v>
      </c>
      <c r="B22" s="300"/>
      <c r="C22" s="85"/>
      <c r="D22" s="86"/>
      <c r="E22" s="86"/>
      <c r="F22" s="86"/>
      <c r="G22" s="87"/>
      <c r="H22" s="87"/>
      <c r="I22" s="86"/>
      <c r="J22" s="86"/>
      <c r="K22" s="86"/>
      <c r="L22" s="87"/>
      <c r="M22" s="87"/>
      <c r="N22" s="87"/>
      <c r="O22" s="169"/>
      <c r="P22" s="88"/>
      <c r="Q22" s="88"/>
      <c r="R22" s="88"/>
      <c r="S22" s="88"/>
    </row>
    <row r="23" spans="1:21">
      <c r="A23" s="301" t="s">
        <v>237</v>
      </c>
      <c r="B23" s="301"/>
      <c r="C23" s="301"/>
      <c r="D23" s="301"/>
      <c r="E23" s="89"/>
      <c r="F23" s="89"/>
      <c r="G23" s="90"/>
      <c r="H23" s="90"/>
      <c r="I23" s="89"/>
      <c r="J23" s="89"/>
      <c r="K23" s="89"/>
      <c r="L23" s="90"/>
      <c r="M23" s="90"/>
      <c r="N23" s="90"/>
      <c r="O23" s="170"/>
      <c r="P23" s="91"/>
      <c r="Q23" s="91"/>
      <c r="R23" s="91"/>
      <c r="S23" s="91"/>
    </row>
    <row r="24" spans="1:21">
      <c r="A24" s="300" t="s">
        <v>53</v>
      </c>
      <c r="B24" s="300"/>
      <c r="C24" s="85"/>
      <c r="D24" s="86"/>
      <c r="E24" s="86"/>
      <c r="F24" s="86"/>
      <c r="G24" s="87"/>
      <c r="H24" s="87"/>
      <c r="I24" s="86"/>
      <c r="J24" s="86"/>
      <c r="K24" s="86"/>
      <c r="L24" s="87"/>
      <c r="M24" s="87"/>
      <c r="N24" s="87"/>
      <c r="O24" s="169"/>
      <c r="P24" s="88"/>
      <c r="Q24" s="88"/>
      <c r="R24" s="85"/>
      <c r="S24" s="85"/>
    </row>
    <row r="25" spans="1:21">
      <c r="A25" s="301" t="s">
        <v>260</v>
      </c>
      <c r="B25" s="301"/>
      <c r="C25" s="301"/>
      <c r="D25" s="301"/>
      <c r="E25" s="89"/>
      <c r="F25" s="89"/>
      <c r="G25" s="90"/>
      <c r="H25" s="90"/>
      <c r="I25" s="89"/>
      <c r="J25" s="89"/>
      <c r="K25" s="89"/>
      <c r="L25" s="90"/>
      <c r="M25" s="90"/>
      <c r="N25" s="90"/>
      <c r="O25" s="170"/>
      <c r="P25" s="91"/>
      <c r="Q25" s="91"/>
      <c r="R25" s="91"/>
      <c r="S25" s="91"/>
    </row>
    <row r="26" spans="1:21">
      <c r="A26" s="300" t="s">
        <v>53</v>
      </c>
      <c r="B26" s="300"/>
      <c r="C26" s="85"/>
      <c r="D26" s="86"/>
      <c r="E26" s="86"/>
      <c r="F26" s="86"/>
      <c r="G26" s="87"/>
      <c r="H26" s="87"/>
      <c r="I26" s="86"/>
      <c r="J26" s="86"/>
      <c r="K26" s="86"/>
      <c r="L26" s="87"/>
      <c r="M26" s="87"/>
      <c r="N26" s="87"/>
      <c r="O26" s="169"/>
      <c r="P26" s="88"/>
      <c r="Q26" s="88"/>
      <c r="R26" s="85"/>
      <c r="S26" s="85"/>
    </row>
    <row r="27" spans="1:21">
      <c r="A27" s="301" t="s">
        <v>275</v>
      </c>
      <c r="B27" s="301"/>
      <c r="C27" s="301"/>
      <c r="D27" s="301"/>
      <c r="E27" s="89"/>
      <c r="F27" s="89"/>
      <c r="G27" s="90"/>
      <c r="H27" s="90"/>
      <c r="I27" s="89"/>
      <c r="J27" s="89"/>
      <c r="K27" s="89"/>
      <c r="L27" s="90"/>
      <c r="M27" s="90"/>
      <c r="N27" s="90"/>
      <c r="O27" s="170"/>
      <c r="P27" s="91"/>
      <c r="Q27" s="91"/>
      <c r="R27" s="91"/>
      <c r="S27" s="91"/>
    </row>
    <row r="28" spans="1:21">
      <c r="A28" s="300" t="s">
        <v>53</v>
      </c>
      <c r="B28" s="300"/>
      <c r="C28" s="85"/>
      <c r="D28" s="86"/>
      <c r="E28" s="86"/>
      <c r="F28" s="86"/>
      <c r="G28" s="87"/>
      <c r="H28" s="87"/>
      <c r="I28" s="86"/>
      <c r="J28" s="86"/>
      <c r="K28" s="86"/>
      <c r="L28" s="87"/>
      <c r="M28" s="87"/>
      <c r="N28" s="87"/>
      <c r="O28" s="169"/>
      <c r="P28" s="88"/>
      <c r="Q28" s="88"/>
      <c r="R28" s="85"/>
      <c r="S28" s="85"/>
    </row>
    <row r="38" ht="12.75" customHeight="1"/>
  </sheetData>
  <mergeCells count="25">
    <mergeCell ref="A7:S7"/>
    <mergeCell ref="A3:S3"/>
    <mergeCell ref="L4:L6"/>
    <mergeCell ref="M4:M6"/>
    <mergeCell ref="P4:Q5"/>
    <mergeCell ref="R4:S5"/>
    <mergeCell ref="B4:B6"/>
    <mergeCell ref="C4:C6"/>
    <mergeCell ref="G4:G6"/>
    <mergeCell ref="I4:I6"/>
    <mergeCell ref="A4:A6"/>
    <mergeCell ref="J4:J6"/>
    <mergeCell ref="D4:D6"/>
    <mergeCell ref="H4:H6"/>
    <mergeCell ref="K4:K6"/>
    <mergeCell ref="F4:F6"/>
    <mergeCell ref="A26:B26"/>
    <mergeCell ref="A27:D27"/>
    <mergeCell ref="A28:B28"/>
    <mergeCell ref="A22:B22"/>
    <mergeCell ref="A20:B20"/>
    <mergeCell ref="A19:S19"/>
    <mergeCell ref="A23:D23"/>
    <mergeCell ref="A24:B24"/>
    <mergeCell ref="A25:D25"/>
  </mergeCells>
  <phoneticPr fontId="0" type="noConversion"/>
  <pageMargins left="0.51181102362204722" right="0.47244094488188981" top="0.9055118110236221" bottom="0.55118110236220474" header="0.51181102362204722" footer="0.23622047244094491"/>
  <pageSetup paperSize="9" scale="54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Normal="100" zoomScaleSheetLayoutView="100" workbookViewId="0">
      <selection activeCell="G64" sqref="G64"/>
    </sheetView>
  </sheetViews>
  <sheetFormatPr defaultRowHeight="12.75"/>
  <cols>
    <col min="2" max="2" width="6.140625" customWidth="1"/>
    <col min="3" max="3" width="30.5703125" customWidth="1"/>
    <col min="4" max="5" width="23.42578125" style="50" hidden="1" customWidth="1"/>
    <col min="6" max="11" width="19.5703125" style="50" customWidth="1"/>
    <col min="12" max="15" width="19.5703125" style="50" hidden="1" customWidth="1"/>
    <col min="16" max="16" width="15.28515625" customWidth="1"/>
  </cols>
  <sheetData>
    <row r="1" spans="2:16">
      <c r="H1" s="145" t="s">
        <v>64</v>
      </c>
      <c r="N1"/>
      <c r="O1"/>
    </row>
    <row r="2" spans="2:16">
      <c r="P2" s="62"/>
    </row>
    <row r="3" spans="2:16" ht="25.5">
      <c r="B3" s="56" t="s">
        <v>6</v>
      </c>
      <c r="C3" s="57" t="s">
        <v>55</v>
      </c>
      <c r="D3" s="58" t="s">
        <v>58</v>
      </c>
      <c r="E3" s="58" t="s">
        <v>59</v>
      </c>
      <c r="F3" s="58" t="s">
        <v>56</v>
      </c>
      <c r="G3" s="59" t="s">
        <v>57</v>
      </c>
      <c r="H3" s="59" t="s">
        <v>160</v>
      </c>
      <c r="I3"/>
      <c r="J3"/>
      <c r="K3"/>
      <c r="L3"/>
      <c r="M3"/>
      <c r="N3"/>
      <c r="O3"/>
    </row>
    <row r="4" spans="2:16">
      <c r="B4" s="308"/>
      <c r="C4" s="308"/>
      <c r="D4" s="308"/>
      <c r="E4" s="308"/>
      <c r="F4" s="308"/>
      <c r="G4" s="308"/>
      <c r="H4" s="155"/>
      <c r="I4"/>
      <c r="J4"/>
      <c r="K4"/>
      <c r="L4"/>
      <c r="M4"/>
      <c r="N4"/>
      <c r="O4"/>
    </row>
    <row r="5" spans="2:16" ht="32.25" customHeight="1">
      <c r="B5" s="55">
        <v>1</v>
      </c>
      <c r="C5" s="248" t="s">
        <v>116</v>
      </c>
      <c r="D5" s="68">
        <v>1355802.77</v>
      </c>
      <c r="E5" s="68">
        <v>5576582.0599999996</v>
      </c>
      <c r="F5" s="79">
        <v>4838103.74</v>
      </c>
      <c r="G5" s="79"/>
      <c r="H5" s="79">
        <v>4000</v>
      </c>
      <c r="I5"/>
      <c r="J5"/>
      <c r="K5"/>
      <c r="L5"/>
      <c r="M5"/>
      <c r="N5"/>
      <c r="O5"/>
    </row>
    <row r="6" spans="2:16" ht="32.25" customHeight="1">
      <c r="B6" s="55">
        <v>2</v>
      </c>
      <c r="C6" s="249" t="s">
        <v>222</v>
      </c>
      <c r="D6" s="69"/>
      <c r="E6" s="69"/>
      <c r="F6" s="68">
        <v>32612.83</v>
      </c>
      <c r="G6" s="68"/>
      <c r="H6" s="68"/>
      <c r="I6"/>
      <c r="J6"/>
      <c r="K6"/>
      <c r="L6"/>
      <c r="M6"/>
      <c r="N6"/>
      <c r="O6"/>
    </row>
    <row r="7" spans="2:16" ht="44.25" customHeight="1">
      <c r="B7" s="55">
        <v>3</v>
      </c>
      <c r="C7" s="249" t="s">
        <v>224</v>
      </c>
      <c r="D7" s="69"/>
      <c r="E7" s="69"/>
      <c r="F7" s="68">
        <v>129842.49</v>
      </c>
      <c r="G7" s="68">
        <v>3135.35</v>
      </c>
      <c r="H7" s="68"/>
      <c r="I7"/>
      <c r="J7"/>
      <c r="K7"/>
      <c r="L7"/>
      <c r="M7"/>
      <c r="N7"/>
      <c r="O7"/>
    </row>
    <row r="8" spans="2:16" ht="32.25" customHeight="1">
      <c r="B8" s="55">
        <v>4</v>
      </c>
      <c r="C8" s="249" t="s">
        <v>233</v>
      </c>
      <c r="D8" s="68"/>
      <c r="E8" s="68"/>
      <c r="F8" s="68">
        <v>150435.28</v>
      </c>
      <c r="G8" s="68">
        <v>4954.21</v>
      </c>
      <c r="H8" s="68"/>
      <c r="I8"/>
      <c r="J8"/>
      <c r="K8"/>
      <c r="L8"/>
      <c r="M8"/>
      <c r="N8"/>
      <c r="O8"/>
    </row>
    <row r="9" spans="2:16" ht="32.25" customHeight="1">
      <c r="B9" s="55">
        <v>5</v>
      </c>
      <c r="C9" s="249" t="s">
        <v>251</v>
      </c>
      <c r="D9" s="68"/>
      <c r="E9" s="68"/>
      <c r="F9" s="68">
        <v>150435.28</v>
      </c>
      <c r="G9" s="68">
        <v>6293.8</v>
      </c>
      <c r="H9" s="68"/>
      <c r="I9"/>
      <c r="J9"/>
      <c r="K9"/>
      <c r="L9"/>
      <c r="M9"/>
      <c r="N9"/>
      <c r="O9"/>
    </row>
    <row r="10" spans="2:16" ht="32.25" customHeight="1">
      <c r="B10" s="55">
        <v>6</v>
      </c>
      <c r="C10" s="249" t="s">
        <v>262</v>
      </c>
      <c r="D10" s="68"/>
      <c r="E10" s="68"/>
      <c r="F10" s="68">
        <v>124055.63</v>
      </c>
      <c r="G10" s="68">
        <v>13200.04</v>
      </c>
      <c r="H10" s="68"/>
      <c r="I10"/>
      <c r="J10"/>
      <c r="K10"/>
      <c r="L10"/>
      <c r="M10"/>
      <c r="N10"/>
      <c r="O10"/>
    </row>
    <row r="11" spans="2:16" ht="32.25" customHeight="1">
      <c r="B11" s="60"/>
      <c r="C11" s="56" t="s">
        <v>19</v>
      </c>
      <c r="D11" s="61">
        <f>SUM(D5:D8)</f>
        <v>1355802.77</v>
      </c>
      <c r="E11" s="61">
        <f>SUM(E5:E8)</f>
        <v>5576582.0599999996</v>
      </c>
      <c r="F11" s="61">
        <f>SUM(F5:F10)</f>
        <v>5425485.2500000009</v>
      </c>
      <c r="G11" s="61">
        <f>SUM(G5:G10)</f>
        <v>27583.4</v>
      </c>
      <c r="H11" s="61">
        <f>SUM(H5:H10)</f>
        <v>4000</v>
      </c>
      <c r="I11"/>
      <c r="J11"/>
      <c r="K11"/>
      <c r="L11"/>
      <c r="M11"/>
      <c r="N11"/>
      <c r="O11"/>
    </row>
    <row r="14" spans="2:16">
      <c r="C14" s="50"/>
      <c r="M14"/>
      <c r="N14"/>
      <c r="O14"/>
    </row>
    <row r="48" spans="1:1">
      <c r="A48" s="309"/>
    </row>
    <row r="49" spans="1:1">
      <c r="A49" s="309"/>
    </row>
    <row r="50" spans="1:1">
      <c r="A50" s="309"/>
    </row>
  </sheetData>
  <mergeCells count="2">
    <mergeCell ref="B4:G4"/>
    <mergeCell ref="A48:A5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H50"/>
  <sheetViews>
    <sheetView zoomScaleNormal="100" zoomScaleSheetLayoutView="100" workbookViewId="0">
      <selection activeCell="H9" sqref="H9"/>
    </sheetView>
  </sheetViews>
  <sheetFormatPr defaultRowHeight="12.75"/>
  <cols>
    <col min="1" max="1" width="9.42578125" style="9" customWidth="1"/>
    <col min="2" max="2" width="14" style="9" customWidth="1"/>
    <col min="3" max="3" width="15.7109375" style="10" customWidth="1"/>
    <col min="4" max="4" width="40.5703125" style="15" customWidth="1"/>
    <col min="5" max="16384" width="9.140625" style="9"/>
  </cols>
  <sheetData>
    <row r="1" spans="1:8">
      <c r="D1" s="11" t="s">
        <v>60</v>
      </c>
    </row>
    <row r="2" spans="1:8" ht="13.5" thickBot="1">
      <c r="A2" s="12"/>
      <c r="B2" s="12"/>
      <c r="C2" s="13"/>
      <c r="D2" s="14"/>
      <c r="E2" s="12"/>
      <c r="F2" s="12"/>
      <c r="G2" s="12"/>
      <c r="H2" s="12"/>
    </row>
    <row r="3" spans="1:8" ht="21.75" customHeight="1" thickBot="1">
      <c r="A3" s="310" t="s">
        <v>35</v>
      </c>
      <c r="B3" s="311"/>
      <c r="C3" s="311"/>
      <c r="D3" s="312"/>
      <c r="E3" s="12"/>
      <c r="F3" s="12"/>
      <c r="G3" s="12"/>
      <c r="H3" s="12"/>
    </row>
    <row r="4" spans="1:8" ht="38.25">
      <c r="A4" s="250" t="s">
        <v>12</v>
      </c>
      <c r="B4" s="251" t="s">
        <v>17</v>
      </c>
      <c r="C4" s="252" t="s">
        <v>18</v>
      </c>
      <c r="D4" s="253" t="s">
        <v>27</v>
      </c>
      <c r="E4" s="12"/>
      <c r="F4" s="12"/>
      <c r="G4" s="12"/>
      <c r="H4" s="12"/>
    </row>
    <row r="5" spans="1:8" ht="54.75" customHeight="1">
      <c r="A5" s="71">
        <v>2012</v>
      </c>
      <c r="B5" s="74" t="s">
        <v>62</v>
      </c>
      <c r="C5" s="51" t="s">
        <v>62</v>
      </c>
      <c r="D5" s="73" t="s">
        <v>62</v>
      </c>
      <c r="E5" s="12"/>
      <c r="F5" s="12"/>
      <c r="G5" s="12"/>
      <c r="H5" s="12"/>
    </row>
    <row r="6" spans="1:8" ht="54.75" customHeight="1">
      <c r="A6" s="313">
        <v>2011</v>
      </c>
      <c r="B6" s="74">
        <v>1</v>
      </c>
      <c r="C6" s="51">
        <v>3511.23</v>
      </c>
      <c r="D6" s="73" t="s">
        <v>232</v>
      </c>
      <c r="E6" s="12"/>
      <c r="F6" s="12"/>
      <c r="G6" s="12"/>
      <c r="H6" s="12"/>
    </row>
    <row r="7" spans="1:8" ht="64.5" customHeight="1">
      <c r="A7" s="314"/>
      <c r="B7" s="220">
        <v>2</v>
      </c>
      <c r="C7" s="235">
        <v>5798.33</v>
      </c>
      <c r="D7" s="254" t="s">
        <v>250</v>
      </c>
      <c r="E7" s="12"/>
      <c r="F7" s="12"/>
      <c r="G7" s="12"/>
      <c r="H7" s="12"/>
    </row>
    <row r="8" spans="1:8" ht="64.5" customHeight="1">
      <c r="A8" s="315"/>
      <c r="B8" s="74">
        <v>1</v>
      </c>
      <c r="C8" s="236">
        <v>3528.78</v>
      </c>
      <c r="D8" s="73" t="s">
        <v>261</v>
      </c>
      <c r="E8" s="12"/>
      <c r="F8" s="12"/>
      <c r="G8" s="12"/>
      <c r="H8" s="12"/>
    </row>
    <row r="9" spans="1:8" ht="54.75" customHeight="1">
      <c r="A9" s="65">
        <v>2010</v>
      </c>
      <c r="B9" s="74" t="s">
        <v>62</v>
      </c>
      <c r="C9" s="51" t="s">
        <v>62</v>
      </c>
      <c r="D9" s="73" t="s">
        <v>62</v>
      </c>
      <c r="E9" s="12"/>
      <c r="F9" s="12"/>
      <c r="G9" s="12"/>
      <c r="H9" s="12"/>
    </row>
    <row r="10" spans="1:8" ht="54.75" customHeight="1" thickBot="1">
      <c r="A10" s="66">
        <v>2009</v>
      </c>
      <c r="B10" s="75" t="s">
        <v>62</v>
      </c>
      <c r="C10" s="67" t="s">
        <v>62</v>
      </c>
      <c r="D10" s="72" t="s">
        <v>62</v>
      </c>
      <c r="E10" s="12"/>
      <c r="F10" s="12"/>
      <c r="G10" s="12"/>
      <c r="H10" s="12"/>
    </row>
    <row r="11" spans="1:8" ht="12.75" customHeight="1">
      <c r="A11" s="21"/>
      <c r="B11" s="18"/>
      <c r="C11" s="22"/>
      <c r="D11" s="23"/>
      <c r="E11" s="12"/>
      <c r="F11" s="12"/>
      <c r="G11" s="12"/>
      <c r="H11" s="12"/>
    </row>
    <row r="12" spans="1:8" ht="12.75" customHeight="1">
      <c r="A12" s="21"/>
      <c r="B12" s="18"/>
      <c r="C12" s="22"/>
      <c r="D12" s="23"/>
      <c r="E12" s="12"/>
      <c r="F12" s="12"/>
      <c r="G12" s="12"/>
      <c r="H12" s="12"/>
    </row>
    <row r="13" spans="1:8" ht="12.75" customHeight="1">
      <c r="A13" s="21"/>
      <c r="B13" s="18"/>
      <c r="C13" s="22"/>
      <c r="D13" s="23"/>
      <c r="E13" s="12"/>
      <c r="F13" s="12"/>
      <c r="G13" s="12"/>
      <c r="H13" s="12"/>
    </row>
    <row r="14" spans="1:8" ht="12.75" customHeight="1">
      <c r="A14" s="21"/>
      <c r="B14" s="18"/>
      <c r="C14" s="22"/>
      <c r="D14" s="23"/>
      <c r="E14" s="12"/>
      <c r="F14" s="12"/>
      <c r="G14" s="12"/>
      <c r="H14" s="12"/>
    </row>
    <row r="15" spans="1:8" ht="12.75" customHeight="1">
      <c r="A15" s="21"/>
      <c r="B15" s="18"/>
      <c r="C15" s="22"/>
      <c r="D15" s="23"/>
      <c r="E15" s="12"/>
      <c r="F15" s="12"/>
      <c r="G15" s="12"/>
      <c r="H15" s="12"/>
    </row>
    <row r="16" spans="1:8" ht="12.75" customHeight="1">
      <c r="A16" s="21"/>
      <c r="B16" s="18"/>
      <c r="C16" s="22"/>
      <c r="D16" s="23"/>
      <c r="E16" s="12"/>
      <c r="F16" s="12"/>
      <c r="G16" s="12"/>
      <c r="H16" s="12"/>
    </row>
    <row r="17" spans="1:8" ht="12.75" customHeight="1">
      <c r="A17" s="21"/>
      <c r="B17" s="18"/>
      <c r="C17" s="22"/>
      <c r="D17" s="23"/>
      <c r="E17" s="12"/>
      <c r="F17" s="12"/>
      <c r="G17" s="12"/>
      <c r="H17" s="12"/>
    </row>
    <row r="18" spans="1:8" ht="12.75" customHeight="1">
      <c r="A18" s="21"/>
      <c r="B18" s="18"/>
      <c r="C18" s="22"/>
      <c r="D18" s="23"/>
      <c r="E18" s="12"/>
      <c r="F18" s="12"/>
      <c r="G18" s="12"/>
      <c r="H18" s="12"/>
    </row>
    <row r="19" spans="1:8" ht="12.75" customHeight="1">
      <c r="A19" s="21"/>
      <c r="B19" s="18"/>
      <c r="C19" s="22"/>
      <c r="D19" s="23"/>
      <c r="E19" s="12"/>
      <c r="F19" s="12"/>
      <c r="G19" s="12"/>
      <c r="H19" s="12"/>
    </row>
    <row r="20" spans="1:8" ht="12.75" customHeight="1">
      <c r="A20" s="21"/>
      <c r="B20" s="18"/>
      <c r="C20" s="22"/>
      <c r="D20" s="23"/>
      <c r="E20" s="12"/>
      <c r="F20" s="12"/>
      <c r="G20" s="12"/>
      <c r="H20" s="12"/>
    </row>
    <row r="21" spans="1:8" ht="12.75" customHeight="1">
      <c r="A21" s="21"/>
      <c r="B21" s="18"/>
      <c r="C21" s="22"/>
      <c r="D21" s="23"/>
      <c r="E21" s="12"/>
      <c r="F21" s="12"/>
      <c r="G21" s="12"/>
      <c r="H21" s="12"/>
    </row>
    <row r="22" spans="1:8" ht="12.75" customHeight="1">
      <c r="A22" s="21"/>
      <c r="B22" s="18"/>
      <c r="C22" s="22"/>
      <c r="D22" s="23"/>
      <c r="E22" s="12"/>
      <c r="F22" s="12"/>
      <c r="G22" s="12"/>
      <c r="H22" s="12"/>
    </row>
    <row r="23" spans="1:8" ht="12.75" customHeight="1">
      <c r="A23" s="21"/>
      <c r="B23" s="18"/>
      <c r="C23" s="22"/>
      <c r="D23" s="23"/>
      <c r="E23" s="12"/>
      <c r="F23" s="12"/>
      <c r="G23" s="12"/>
      <c r="H23" s="12"/>
    </row>
    <row r="24" spans="1:8" ht="12.75" customHeight="1">
      <c r="A24" s="21"/>
      <c r="B24" s="18"/>
      <c r="C24" s="22"/>
      <c r="D24" s="23"/>
      <c r="E24" s="12"/>
      <c r="F24" s="12"/>
      <c r="G24" s="12"/>
      <c r="H24" s="12"/>
    </row>
    <row r="25" spans="1:8" ht="12.75" customHeight="1">
      <c r="A25" s="21"/>
      <c r="B25" s="18"/>
      <c r="C25" s="22"/>
      <c r="D25" s="23"/>
      <c r="E25" s="12"/>
      <c r="F25" s="12"/>
      <c r="G25" s="12"/>
      <c r="H25" s="12"/>
    </row>
    <row r="26" spans="1:8" ht="12.75" customHeight="1">
      <c r="A26" s="21"/>
      <c r="B26" s="18"/>
      <c r="C26" s="22"/>
      <c r="D26" s="23"/>
      <c r="E26" s="12"/>
      <c r="F26" s="12"/>
      <c r="G26" s="12"/>
      <c r="H26" s="12"/>
    </row>
    <row r="27" spans="1:8" ht="12.75" customHeight="1">
      <c r="A27" s="21"/>
      <c r="B27" s="18"/>
      <c r="C27" s="22"/>
      <c r="D27" s="23"/>
      <c r="E27" s="12"/>
      <c r="F27" s="12"/>
      <c r="G27" s="12"/>
      <c r="H27" s="12"/>
    </row>
    <row r="28" spans="1:8" ht="12.75" customHeight="1">
      <c r="A28" s="21"/>
      <c r="B28" s="18"/>
      <c r="C28" s="22"/>
      <c r="D28" s="23"/>
      <c r="E28" s="12"/>
      <c r="F28" s="12"/>
      <c r="G28" s="12"/>
      <c r="H28" s="12"/>
    </row>
    <row r="29" spans="1:8" ht="12.75" customHeight="1">
      <c r="A29" s="21"/>
      <c r="B29" s="18"/>
      <c r="C29" s="22"/>
      <c r="D29" s="23"/>
      <c r="E29" s="12"/>
      <c r="F29" s="12"/>
      <c r="G29" s="12"/>
      <c r="H29" s="12"/>
    </row>
    <row r="30" spans="1:8" ht="12.75" customHeight="1">
      <c r="A30" s="21"/>
      <c r="B30" s="18"/>
      <c r="C30" s="22"/>
      <c r="D30" s="23"/>
      <c r="E30" s="12"/>
      <c r="F30" s="12"/>
      <c r="G30" s="12"/>
      <c r="H30" s="12"/>
    </row>
    <row r="31" spans="1:8" ht="12.75" customHeight="1">
      <c r="A31" s="21"/>
      <c r="B31" s="18"/>
      <c r="C31" s="22"/>
      <c r="D31" s="23"/>
      <c r="E31" s="12"/>
      <c r="F31" s="12"/>
      <c r="G31" s="12"/>
      <c r="H31" s="12"/>
    </row>
    <row r="32" spans="1:8" ht="12.75" customHeight="1">
      <c r="A32" s="21"/>
      <c r="B32" s="18"/>
      <c r="C32" s="22"/>
      <c r="D32" s="23"/>
      <c r="E32" s="12"/>
      <c r="F32" s="12"/>
      <c r="G32" s="12"/>
      <c r="H32" s="12"/>
    </row>
    <row r="33" spans="1:8" ht="12.75" customHeight="1">
      <c r="A33" s="21"/>
      <c r="B33" s="18"/>
      <c r="C33" s="22"/>
      <c r="D33" s="23"/>
      <c r="E33" s="12"/>
      <c r="F33" s="12"/>
      <c r="G33" s="12"/>
      <c r="H33" s="12"/>
    </row>
    <row r="34" spans="1:8" ht="12.75" customHeight="1">
      <c r="A34" s="21"/>
      <c r="B34" s="18"/>
      <c r="C34" s="22"/>
      <c r="D34" s="23"/>
      <c r="E34" s="12"/>
      <c r="F34" s="12"/>
      <c r="G34" s="12"/>
      <c r="H34" s="12"/>
    </row>
    <row r="35" spans="1:8" ht="12.75" customHeight="1">
      <c r="A35" s="21"/>
      <c r="B35" s="18"/>
      <c r="C35" s="22"/>
      <c r="D35" s="23"/>
      <c r="E35" s="12"/>
      <c r="F35" s="12"/>
      <c r="G35" s="12"/>
      <c r="H35" s="12"/>
    </row>
    <row r="36" spans="1:8" ht="12.75" customHeight="1">
      <c r="A36" s="21"/>
      <c r="B36" s="18"/>
      <c r="C36" s="22"/>
      <c r="D36" s="23"/>
      <c r="E36" s="12"/>
      <c r="F36" s="12"/>
      <c r="G36" s="12"/>
      <c r="H36" s="12"/>
    </row>
    <row r="37" spans="1:8" ht="12.75" customHeight="1">
      <c r="A37" s="21"/>
      <c r="B37" s="18"/>
      <c r="C37" s="22"/>
      <c r="D37" s="23"/>
      <c r="E37" s="12"/>
      <c r="F37" s="12"/>
      <c r="G37" s="12"/>
      <c r="H37" s="12"/>
    </row>
    <row r="38" spans="1:8" ht="12.75" customHeight="1">
      <c r="A38" s="21"/>
      <c r="B38" s="18"/>
      <c r="C38" s="22"/>
      <c r="D38" s="23"/>
      <c r="E38" s="12"/>
      <c r="F38" s="12"/>
      <c r="G38" s="12"/>
      <c r="H38" s="12"/>
    </row>
    <row r="39" spans="1:8" ht="12.75" customHeight="1">
      <c r="A39" s="21"/>
      <c r="B39" s="18"/>
      <c r="C39" s="22"/>
      <c r="D39" s="23"/>
      <c r="E39" s="12"/>
      <c r="F39" s="12"/>
      <c r="G39" s="12"/>
      <c r="H39" s="12"/>
    </row>
    <row r="40" spans="1:8" ht="12.75" customHeight="1">
      <c r="A40" s="21"/>
      <c r="B40" s="18"/>
      <c r="C40" s="22"/>
      <c r="D40" s="23"/>
      <c r="E40" s="12"/>
      <c r="F40" s="12"/>
      <c r="G40" s="12"/>
      <c r="H40" s="12"/>
    </row>
    <row r="41" spans="1:8" ht="12.75" customHeight="1">
      <c r="A41" s="21"/>
      <c r="B41" s="18"/>
      <c r="C41" s="22"/>
      <c r="D41" s="23"/>
      <c r="E41" s="12"/>
      <c r="F41" s="12"/>
      <c r="G41" s="12"/>
      <c r="H41" s="12"/>
    </row>
    <row r="42" spans="1:8" ht="12.75" customHeight="1">
      <c r="A42" s="21"/>
      <c r="B42" s="18"/>
      <c r="C42" s="22"/>
      <c r="D42" s="23"/>
      <c r="E42" s="12"/>
      <c r="F42" s="12"/>
      <c r="G42" s="12"/>
      <c r="H42" s="12"/>
    </row>
    <row r="43" spans="1:8" ht="12.75" customHeight="1">
      <c r="A43" s="21"/>
      <c r="B43" s="18"/>
      <c r="C43" s="22"/>
      <c r="D43" s="23"/>
      <c r="E43" s="12"/>
      <c r="F43" s="12"/>
      <c r="G43" s="12"/>
      <c r="H43" s="12"/>
    </row>
    <row r="44" spans="1:8" ht="12.75" customHeight="1">
      <c r="A44" s="21"/>
      <c r="B44" s="18"/>
      <c r="C44" s="22"/>
      <c r="D44" s="23"/>
      <c r="E44" s="12"/>
      <c r="F44" s="12"/>
      <c r="G44" s="12"/>
      <c r="H44" s="12"/>
    </row>
    <row r="45" spans="1:8">
      <c r="A45" s="24"/>
      <c r="B45"/>
      <c r="D45" s="154"/>
    </row>
    <row r="46" spans="1:8">
      <c r="A46" s="24"/>
      <c r="B46"/>
    </row>
    <row r="47" spans="1:8">
      <c r="A47"/>
      <c r="B47" s="25"/>
    </row>
    <row r="48" spans="1:8">
      <c r="A48"/>
      <c r="B48" s="25"/>
    </row>
    <row r="49" spans="1:2">
      <c r="A49" s="24"/>
      <c r="B49"/>
    </row>
    <row r="50" spans="1:2">
      <c r="A50"/>
      <c r="B50" s="25"/>
    </row>
  </sheetData>
  <mergeCells count="2">
    <mergeCell ref="A3:D3"/>
    <mergeCell ref="A6:A8"/>
  </mergeCells>
  <phoneticPr fontId="0" type="noConversion"/>
  <printOptions horizontalCentered="1"/>
  <pageMargins left="0.62992125984251968" right="0.19685039370078741" top="0.78740157480314965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budynki</vt:lpstr>
      <vt:lpstr>elektronika</vt:lpstr>
      <vt:lpstr>auta</vt:lpstr>
      <vt:lpstr>środki trwałe</vt:lpstr>
      <vt:lpstr>szkody</vt:lpstr>
      <vt:lpstr>auta!Obszar_wydruku</vt:lpstr>
      <vt:lpstr>budynki!Obszar_wydruku</vt:lpstr>
      <vt:lpstr>elektronika!Obszar_wydruku</vt:lpstr>
      <vt:lpstr>szkody!Obszar_wydruku</vt:lpstr>
      <vt:lpstr>'środki trwałe'!Obszar_wydruku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marianna</cp:lastModifiedBy>
  <cp:lastPrinted>2012-08-03T08:59:01Z</cp:lastPrinted>
  <dcterms:created xsi:type="dcterms:W3CDTF">2003-03-13T10:23:20Z</dcterms:created>
  <dcterms:modified xsi:type="dcterms:W3CDTF">2012-08-08T12:02:37Z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